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210" windowHeight="8440"/>
  </bookViews>
  <sheets>
    <sheet name="利用内訳書（記載例含む）" sheetId="1" r:id="rId1"/>
  </sheets>
  <definedNames>
    <definedName name="_xlnm.Print_Area" localSheetId="0">'利用内訳書（記載例含む）'!$A$1:$Z$86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<sst xmlns="http://schemas.openxmlformats.org/spreadsheetml/2006/main" xmlns:r="http://schemas.openxmlformats.org/officeDocument/2006/relationships" count="68" uniqueCount="68">
  <si>
    <t>【 　 枚目】</t>
    <rPh sb="4" eb="5">
      <t>マイ</t>
    </rPh>
    <rPh sb="5" eb="6">
      <t>メ</t>
    </rPh>
    <phoneticPr fontId="1"/>
  </si>
  <si>
    <r>
      <rPr>
        <sz val="11"/>
        <color auto="1"/>
        <rFont val="ＭＳ 明朝"/>
      </rPr>
      <t>(別紙)</t>
    </r>
    <r>
      <rPr>
        <b/>
        <sz val="14"/>
        <color auto="1"/>
        <rFont val="Meiryo UI"/>
      </rPr>
      <t>　</t>
    </r>
    <r>
      <rPr>
        <b/>
        <sz val="14"/>
        <color auto="1"/>
        <rFont val="ＭＳ 明朝"/>
      </rPr>
      <t xml:space="preserve">   </t>
    </r>
    <r>
      <rPr>
        <b/>
        <sz val="14"/>
        <color auto="1"/>
        <rFont val="Meiryo UI"/>
      </rPr>
      <t>ベビーシッター（一時預かり）利用内訳表</t>
    </r>
    <rPh sb="1" eb="3">
      <t>ベッシ</t>
    </rPh>
    <phoneticPr fontId="1"/>
  </si>
  <si>
    <t xml:space="preserve">  1/13(木)</t>
    <rPh sb="7" eb="8">
      <t>モク</t>
    </rPh>
    <phoneticPr fontId="1"/>
  </si>
  <si>
    <t>申請者　　</t>
    <rPh sb="0" eb="3">
      <t>シンセイシャ</t>
    </rPh>
    <phoneticPr fontId="1"/>
  </si>
  <si>
    <t>　/ 　 ( 　 )</t>
  </si>
  <si>
    <t>入会金、会費、登録料、交通費、キャンセル料、保険料、飲食代、おむつ代等の実費、家事援助、兄弟姉妹の送迎な</t>
    <rPh sb="44" eb="46">
      <t>キョウダイ</t>
    </rPh>
    <rPh sb="46" eb="48">
      <t>シマイ</t>
    </rPh>
    <phoneticPr fontId="1"/>
  </si>
  <si>
    <t>　　　　　　※市の他部署等で補助を受ける場合は「〇」、夜間利用の場合は「◎」を、一番右の列に記載ください。⤵</t>
    <rPh sb="7" eb="8">
      <t>し</t>
    </rPh>
    <rPh sb="9" eb="12">
      <t>たぶしょ</t>
    </rPh>
    <rPh sb="12" eb="13">
      <t>とう</t>
    </rPh>
    <rPh sb="14" eb="16">
      <t>ほじょ</t>
    </rPh>
    <rPh sb="17" eb="18">
      <t>う</t>
    </rPh>
    <rPh sb="20" eb="22">
      <t>ばあい</t>
    </rPh>
    <rPh sb="27" eb="29">
      <t>やかん</t>
    </rPh>
    <rPh sb="29" eb="31">
      <t>りよう</t>
    </rPh>
    <rPh sb="32" eb="34">
      <t>ばあい</t>
    </rPh>
    <rPh sb="40" eb="42">
      <t>いちばん</t>
    </rPh>
    <rPh sb="42" eb="43">
      <t>みぎ</t>
    </rPh>
    <rPh sb="44" eb="45">
      <t>れつ</t>
    </rPh>
    <rPh sb="46" eb="48">
      <t>きさい</t>
    </rPh>
    <phoneticPr fontId="1" type="Hiragana"/>
  </si>
  <si>
    <t>児童名　　</t>
    <rPh sb="0" eb="2">
      <t>ジドウ</t>
    </rPh>
    <rPh sb="2" eb="3">
      <t>メイ</t>
    </rPh>
    <phoneticPr fontId="1"/>
  </si>
  <si>
    <r>
      <t xml:space="preserve">＊市の他部署等で補助を受ける場合は、一番右の列に〇を記載 </t>
    </r>
    <r>
      <rPr>
        <b/>
        <sz val="10"/>
        <color auto="1"/>
        <rFont val="Meiryo UI"/>
      </rPr>
      <t>⤵</t>
    </r>
    <r>
      <rPr>
        <sz val="10"/>
        <color auto="1"/>
        <rFont val="Meiryo UI"/>
      </rPr>
      <t>　　</t>
    </r>
    <rPh sb="1" eb="2">
      <t>シ</t>
    </rPh>
    <rPh sb="3" eb="4">
      <t>タ</t>
    </rPh>
    <rPh sb="4" eb="6">
      <t>ブショ</t>
    </rPh>
    <rPh sb="6" eb="7">
      <t>トウ</t>
    </rPh>
    <rPh sb="8" eb="10">
      <t>ホジョ</t>
    </rPh>
    <rPh sb="11" eb="12">
      <t>ウ</t>
    </rPh>
    <rPh sb="14" eb="16">
      <t>バアイ</t>
    </rPh>
    <rPh sb="18" eb="20">
      <t>イチバン</t>
    </rPh>
    <rPh sb="20" eb="21">
      <t>ミギ</t>
    </rPh>
    <rPh sb="22" eb="23">
      <t>レツ</t>
    </rPh>
    <rPh sb="26" eb="28">
      <t>キサイ</t>
    </rPh>
    <phoneticPr fontId="1"/>
  </si>
  <si>
    <t>・</t>
  </si>
  <si>
    <t>【日中（７時～22時）の利用内訳】</t>
    <rPh sb="1" eb="3">
      <t>ニッチュウ</t>
    </rPh>
    <rPh sb="5" eb="6">
      <t>ジ</t>
    </rPh>
    <rPh sb="9" eb="10">
      <t>ジ</t>
    </rPh>
    <rPh sb="12" eb="14">
      <t>リヨウ</t>
    </rPh>
    <rPh sb="14" eb="16">
      <t>ウチワケ</t>
    </rPh>
    <phoneticPr fontId="1"/>
  </si>
  <si>
    <t>12/16(木)</t>
    <rPh sb="6" eb="7">
      <t>モク</t>
    </rPh>
    <phoneticPr fontId="1"/>
  </si>
  <si>
    <t>どのサービスに付随する料金、クーポン割引利用分等は補助対象外です。</t>
  </si>
  <si>
    <t>※1　基準額は、補助基準額(2,500円)に利用時間を乗じた額を記入ください。</t>
    <rPh sb="3" eb="5">
      <t>キジュン</t>
    </rPh>
    <rPh sb="5" eb="6">
      <t>ガク</t>
    </rPh>
    <rPh sb="8" eb="10">
      <t>ホジョ</t>
    </rPh>
    <rPh sb="10" eb="12">
      <t>キジュン</t>
    </rPh>
    <rPh sb="12" eb="13">
      <t>ガク</t>
    </rPh>
    <rPh sb="19" eb="20">
      <t>エン</t>
    </rPh>
    <rPh sb="22" eb="24">
      <t>リヨウ</t>
    </rPh>
    <rPh sb="24" eb="26">
      <t>ジカン</t>
    </rPh>
    <rPh sb="27" eb="28">
      <t>ジョウ</t>
    </rPh>
    <rPh sb="30" eb="31">
      <t>ガク</t>
    </rPh>
    <rPh sb="32" eb="34">
      <t>キニュウ</t>
    </rPh>
    <phoneticPr fontId="1"/>
  </si>
  <si>
    <t xml:space="preserve">  3/10(木)</t>
    <rPh sb="7" eb="8">
      <t>モク</t>
    </rPh>
    <phoneticPr fontId="1"/>
  </si>
  <si>
    <t>利用日</t>
    <rPh sb="0" eb="2">
      <t>リヨウ</t>
    </rPh>
    <rPh sb="2" eb="3">
      <t>ビ</t>
    </rPh>
    <phoneticPr fontId="1"/>
  </si>
  <si>
    <t>　　※申請時間の上限は、児童一人あたり同一年度内で144時間(多胎児の場合児童一人あたり288時間)です。</t>
    <rPh sb="3" eb="5">
      <t>シンセイ</t>
    </rPh>
    <rPh sb="5" eb="7">
      <t>ジカン</t>
    </rPh>
    <rPh sb="8" eb="10">
      <t>ジョウゲン</t>
    </rPh>
    <rPh sb="12" eb="14">
      <t>ジドウ</t>
    </rPh>
    <rPh sb="14" eb="16">
      <t>ヒトリ</t>
    </rPh>
    <rPh sb="19" eb="21">
      <t>ドウイツ</t>
    </rPh>
    <rPh sb="21" eb="23">
      <t>ネンド</t>
    </rPh>
    <rPh sb="23" eb="24">
      <t>ナイ</t>
    </rPh>
    <rPh sb="28" eb="30">
      <t>ジカン</t>
    </rPh>
    <rPh sb="31" eb="33">
      <t>タタイ</t>
    </rPh>
    <rPh sb="33" eb="34">
      <t>ジ</t>
    </rPh>
    <rPh sb="35" eb="37">
      <t>バアイ</t>
    </rPh>
    <rPh sb="37" eb="39">
      <t>ジドウ</t>
    </rPh>
    <rPh sb="39" eb="41">
      <t>ヒトリ</t>
    </rPh>
    <rPh sb="47" eb="49">
      <t>ジカン</t>
    </rPh>
    <phoneticPr fontId="1"/>
  </si>
  <si>
    <t>別紙に記載の合計時間､補助対象額</t>
    <rPh sb="0" eb="2">
      <t>ベッシ</t>
    </rPh>
    <rPh sb="3" eb="5">
      <t>キサイ</t>
    </rPh>
    <rPh sb="6" eb="8">
      <t>ゴウケイ</t>
    </rPh>
    <rPh sb="8" eb="10">
      <t>ジカン</t>
    </rPh>
    <rPh sb="11" eb="13">
      <t>ホジョ</t>
    </rPh>
    <rPh sb="13" eb="15">
      <t>タイショウ</t>
    </rPh>
    <rPh sb="15" eb="16">
      <t>ガク</t>
    </rPh>
    <phoneticPr fontId="1"/>
  </si>
  <si>
    <t>支払金額は、実際に事業者へ支払った金額(クーポン券での割引等がある場合は割引後の金額)を記載ください。</t>
    <rPh sb="0" eb="2">
      <t>シハライ</t>
    </rPh>
    <rPh sb="2" eb="4">
      <t>キンガク</t>
    </rPh>
    <rPh sb="6" eb="8">
      <t>ジッサイ</t>
    </rPh>
    <rPh sb="9" eb="12">
      <t>ジギョウシャ</t>
    </rPh>
    <rPh sb="13" eb="15">
      <t>シハラ</t>
    </rPh>
    <rPh sb="17" eb="19">
      <t>キンガク</t>
    </rPh>
    <rPh sb="24" eb="25">
      <t>ケン</t>
    </rPh>
    <rPh sb="27" eb="29">
      <t>ワリビキ</t>
    </rPh>
    <rPh sb="29" eb="30">
      <t>トウ</t>
    </rPh>
    <rPh sb="33" eb="35">
      <t>バアイ</t>
    </rPh>
    <rPh sb="36" eb="38">
      <t>ワリビキ</t>
    </rPh>
    <rPh sb="38" eb="39">
      <t>ゴ</t>
    </rPh>
    <rPh sb="40" eb="42">
      <t>キンガク</t>
    </rPh>
    <rPh sb="44" eb="46">
      <t>キサイ</t>
    </rPh>
    <phoneticPr fontId="1"/>
  </si>
  <si>
    <t>※3　補助対象額は、基準額と実支払額を比較して少ない方の額を記入ください。</t>
    <rPh sb="3" eb="5">
      <t>ホジョ</t>
    </rPh>
    <rPh sb="5" eb="7">
      <t>タイショウ</t>
    </rPh>
    <rPh sb="7" eb="8">
      <t>ガク</t>
    </rPh>
    <rPh sb="10" eb="12">
      <t>キジュン</t>
    </rPh>
    <rPh sb="12" eb="13">
      <t>ガク</t>
    </rPh>
    <rPh sb="14" eb="15">
      <t>ミ</t>
    </rPh>
    <rPh sb="15" eb="17">
      <t>シハライ</t>
    </rPh>
    <rPh sb="17" eb="18">
      <t>ガク</t>
    </rPh>
    <rPh sb="19" eb="21">
      <t>ヒカク</t>
    </rPh>
    <rPh sb="23" eb="24">
      <t>スク</t>
    </rPh>
    <rPh sb="26" eb="27">
      <t>ホウ</t>
    </rPh>
    <rPh sb="28" eb="29">
      <t>ガク</t>
    </rPh>
    <rPh sb="30" eb="32">
      <t>キニュウ</t>
    </rPh>
    <phoneticPr fontId="1"/>
  </si>
  <si>
    <t>【夜間（22時～翌７時）の利用内訳】</t>
    <rPh sb="1" eb="3">
      <t>ヤカン</t>
    </rPh>
    <rPh sb="6" eb="7">
      <t>ジ</t>
    </rPh>
    <rPh sb="8" eb="9">
      <t>ヨク</t>
    </rPh>
    <rPh sb="10" eb="11">
      <t>ジ</t>
    </rPh>
    <rPh sb="13" eb="15">
      <t>リヨウ</t>
    </rPh>
    <rPh sb="15" eb="17">
      <t>ウチワケ</t>
    </rPh>
    <phoneticPr fontId="1"/>
  </si>
  <si>
    <t xml:space="preserve">  3/3  (木)</t>
    <rPh sb="8" eb="9">
      <t>モク</t>
    </rPh>
    <phoneticPr fontId="1"/>
  </si>
  <si>
    <t xml:space="preserve">  2/10(木)</t>
    <rPh sb="7" eb="8">
      <t>モク</t>
    </rPh>
    <phoneticPr fontId="1"/>
  </si>
  <si>
    <t>※1　基準額は、補助基準額(3,500円)に利用時間を乗じた額を記入ください。</t>
    <rPh sb="3" eb="5">
      <t>キジュン</t>
    </rPh>
    <rPh sb="5" eb="6">
      <t>ガク</t>
    </rPh>
    <rPh sb="8" eb="10">
      <t>ホジョ</t>
    </rPh>
    <rPh sb="10" eb="12">
      <t>キジュン</t>
    </rPh>
    <rPh sb="12" eb="13">
      <t>ガク</t>
    </rPh>
    <rPh sb="19" eb="20">
      <t>エン</t>
    </rPh>
    <rPh sb="22" eb="24">
      <t>リヨウ</t>
    </rPh>
    <rPh sb="24" eb="26">
      <t>ジカン</t>
    </rPh>
    <rPh sb="27" eb="28">
      <t>ジョウ</t>
    </rPh>
    <rPh sb="30" eb="31">
      <t>ガク</t>
    </rPh>
    <rPh sb="32" eb="34">
      <t>キニュウ</t>
    </rPh>
    <phoneticPr fontId="1"/>
  </si>
  <si>
    <r>
      <t>補助対象額</t>
    </r>
    <r>
      <rPr>
        <sz val="8"/>
        <color auto="1"/>
        <rFont val="Meiryo UI"/>
      </rPr>
      <t>※3</t>
    </r>
    <rPh sb="0" eb="2">
      <t>ホジョ</t>
    </rPh>
    <rPh sb="2" eb="4">
      <t>タイショウ</t>
    </rPh>
    <rPh sb="4" eb="5">
      <t>ガク</t>
    </rPh>
    <phoneticPr fontId="1"/>
  </si>
  <si>
    <t>申請時間合計（①＋②）</t>
    <rPh sb="0" eb="2">
      <t>シンセイ</t>
    </rPh>
    <rPh sb="2" eb="4">
      <t>ジカン</t>
    </rPh>
    <rPh sb="4" eb="6">
      <t>ゴウケイ</t>
    </rPh>
    <phoneticPr fontId="1"/>
  </si>
  <si>
    <t>７時～22時の利用</t>
    <rPh sb="1" eb="2">
      <t>ジ</t>
    </rPh>
    <rPh sb="5" eb="6">
      <t>ジ</t>
    </rPh>
    <rPh sb="7" eb="9">
      <t>リヨウ</t>
    </rPh>
    <phoneticPr fontId="1"/>
  </si>
  <si>
    <t xml:space="preserve">  3/24(木)</t>
    <rPh sb="7" eb="8">
      <t>モク</t>
    </rPh>
    <phoneticPr fontId="1"/>
  </si>
  <si>
    <t>　　※申請時間合計について、１時間未満の時間が生じた場合は切り捨てとなります。</t>
    <rPh sb="3" eb="5">
      <t>シンセイ</t>
    </rPh>
    <rPh sb="5" eb="7">
      <t>ジカン</t>
    </rPh>
    <rPh sb="7" eb="9">
      <t>ゴウケイ</t>
    </rPh>
    <rPh sb="15" eb="17">
      <t>ジカン</t>
    </rPh>
    <rPh sb="17" eb="19">
      <t>ミマン</t>
    </rPh>
    <rPh sb="20" eb="22">
      <t>ジカン</t>
    </rPh>
    <rPh sb="23" eb="24">
      <t>ショウ</t>
    </rPh>
    <rPh sb="26" eb="28">
      <t>バアイ</t>
    </rPh>
    <rPh sb="29" eb="30">
      <t>キ</t>
    </rPh>
    <rPh sb="31" eb="32">
      <t>ス</t>
    </rPh>
    <phoneticPr fontId="1"/>
  </si>
  <si>
    <t>利用時間</t>
    <rPh sb="0" eb="2">
      <t>リヨウ</t>
    </rPh>
    <rPh sb="2" eb="4">
      <t>ジカン</t>
    </rPh>
    <phoneticPr fontId="1"/>
  </si>
  <si>
    <t xml:space="preserve">  2/3  (木)</t>
    <rPh sb="8" eb="9">
      <t>モク</t>
    </rPh>
    <phoneticPr fontId="1"/>
  </si>
  <si>
    <t>～</t>
  </si>
  <si>
    <r>
      <t>補助対象額</t>
    </r>
    <r>
      <rPr>
        <sz val="8"/>
        <color theme="1"/>
        <rFont val="Meiryo UI"/>
      </rPr>
      <t>※3</t>
    </r>
    <rPh sb="0" eb="2">
      <t>ホジョ</t>
    </rPh>
    <rPh sb="2" eb="4">
      <t>タイショウ</t>
    </rPh>
    <rPh sb="4" eb="5">
      <t>ガク</t>
    </rPh>
    <phoneticPr fontId="1"/>
  </si>
  <si>
    <t>2枚目合計</t>
    <rPh sb="1" eb="3">
      <t>マイメ</t>
    </rPh>
    <rPh sb="3" eb="5">
      <t>ゴウケイ</t>
    </rPh>
    <phoneticPr fontId="1"/>
  </si>
  <si>
    <r>
      <t xml:space="preserve">＊市の他部署等で補助を受ける場合は、一番右の列に〇を記載 </t>
    </r>
    <r>
      <rPr>
        <b/>
        <sz val="10"/>
        <color theme="1"/>
        <rFont val="Meiryo UI"/>
      </rPr>
      <t>⤵</t>
    </r>
    <r>
      <rPr>
        <sz val="10"/>
        <color theme="1"/>
        <rFont val="Meiryo UI"/>
      </rPr>
      <t>　</t>
    </r>
    <rPh sb="1" eb="2">
      <t>シ</t>
    </rPh>
    <rPh sb="3" eb="4">
      <t>タ</t>
    </rPh>
    <rPh sb="4" eb="6">
      <t>ブショ</t>
    </rPh>
    <rPh sb="6" eb="7">
      <t>トウ</t>
    </rPh>
    <rPh sb="8" eb="10">
      <t>ホジョ</t>
    </rPh>
    <rPh sb="11" eb="12">
      <t>ウ</t>
    </rPh>
    <rPh sb="14" eb="16">
      <t>バアイ</t>
    </rPh>
    <rPh sb="18" eb="20">
      <t>イチバン</t>
    </rPh>
    <rPh sb="20" eb="21">
      <t>ミギ</t>
    </rPh>
    <rPh sb="22" eb="23">
      <t>レツ</t>
    </rPh>
    <rPh sb="26" eb="28">
      <t>キサイ</t>
    </rPh>
    <phoneticPr fontId="1"/>
  </si>
  <si>
    <t>12/9  (木)</t>
    <rPh sb="7" eb="8">
      <t>モク</t>
    </rPh>
    <phoneticPr fontId="1"/>
  </si>
  <si>
    <t>※対象児童が２人以上いる場合は、児童ごとに分けて作成ください。</t>
    <rPh sb="1" eb="3">
      <t>タイショウ</t>
    </rPh>
    <rPh sb="3" eb="5">
      <t>ジドウ</t>
    </rPh>
    <rPh sb="7" eb="10">
      <t>ニンイジョウ</t>
    </rPh>
    <rPh sb="12" eb="14">
      <t>バアイ</t>
    </rPh>
    <rPh sb="16" eb="18">
      <t>ジドウ</t>
    </rPh>
    <rPh sb="21" eb="22">
      <t>ワ</t>
    </rPh>
    <rPh sb="24" eb="26">
      <t>サクセイ</t>
    </rPh>
    <phoneticPr fontId="1"/>
  </si>
  <si>
    <t>７時～22時に利用した分を記載欄に分けて記入ください。</t>
  </si>
  <si>
    <t>利用時間数</t>
    <rPh sb="0" eb="2">
      <t>リヨウ</t>
    </rPh>
    <rPh sb="2" eb="4">
      <t>ジカン</t>
    </rPh>
    <rPh sb="4" eb="5">
      <t>スウ</t>
    </rPh>
    <phoneticPr fontId="1"/>
  </si>
  <si>
    <r>
      <t xml:space="preserve">基準額 </t>
    </r>
    <r>
      <rPr>
        <sz val="8"/>
        <color auto="1"/>
        <rFont val="Meiryo UI"/>
      </rPr>
      <t>※1</t>
    </r>
    <rPh sb="0" eb="2">
      <t>キジュン</t>
    </rPh>
    <rPh sb="2" eb="3">
      <t>ガク</t>
    </rPh>
    <phoneticPr fontId="1"/>
  </si>
  <si>
    <t>【令和　　年度】</t>
  </si>
  <si>
    <r>
      <rPr>
        <sz val="11"/>
        <color theme="1"/>
        <rFont val="ＭＳ 明朝"/>
      </rPr>
      <t>(別紙)</t>
    </r>
    <r>
      <rPr>
        <b/>
        <sz val="14"/>
        <color theme="1"/>
        <rFont val="Meiryo UI"/>
      </rPr>
      <t>　</t>
    </r>
    <r>
      <rPr>
        <b/>
        <sz val="14"/>
        <color theme="1"/>
        <rFont val="ＭＳ 明朝"/>
      </rPr>
      <t xml:space="preserve">   </t>
    </r>
    <r>
      <rPr>
        <b/>
        <sz val="14"/>
        <color theme="1"/>
        <rFont val="Meiryo UI"/>
      </rPr>
      <t>ベビーシッター（一時預かり）利用内訳表</t>
    </r>
    <rPh sb="1" eb="3">
      <t>ベッシ</t>
    </rPh>
    <phoneticPr fontId="1"/>
  </si>
  <si>
    <r>
      <t xml:space="preserve">実支払額 </t>
    </r>
    <r>
      <rPr>
        <sz val="8"/>
        <color auto="1"/>
        <rFont val="Meiryo UI"/>
      </rPr>
      <t>※2</t>
    </r>
    <rPh sb="0" eb="1">
      <t>ジツ</t>
    </rPh>
    <rPh sb="1" eb="3">
      <t>シハライ</t>
    </rPh>
    <rPh sb="3" eb="4">
      <t>ガク</t>
    </rPh>
    <phoneticPr fontId="1"/>
  </si>
  <si>
    <t>12/2  (木)</t>
    <rPh sb="7" eb="8">
      <t>モク</t>
    </rPh>
    <phoneticPr fontId="1"/>
  </si>
  <si>
    <t>補助申請額合計（①＋②）</t>
    <rPh sb="0" eb="2">
      <t>ホジョ</t>
    </rPh>
    <rPh sb="2" eb="4">
      <t>シンセイ</t>
    </rPh>
    <rPh sb="4" eb="5">
      <t>ガク</t>
    </rPh>
    <rPh sb="5" eb="7">
      <t>ゴウケイ</t>
    </rPh>
    <phoneticPr fontId="1"/>
  </si>
  <si>
    <t>①</t>
  </si>
  <si>
    <t>〇</t>
  </si>
  <si>
    <t xml:space="preserve">  1/6  (木)</t>
    <rPh sb="8" eb="9">
      <t>モク</t>
    </rPh>
    <phoneticPr fontId="1"/>
  </si>
  <si>
    <t>※対象児童が２人以上いる場合は、児童ごとに分けて作成してください。</t>
    <rPh sb="1" eb="3">
      <t>タイショウ</t>
    </rPh>
    <rPh sb="3" eb="5">
      <t>ジドウ</t>
    </rPh>
    <rPh sb="7" eb="10">
      <t>ニンイジョウ</t>
    </rPh>
    <rPh sb="12" eb="14">
      <t>バアイ</t>
    </rPh>
    <rPh sb="16" eb="18">
      <t>ジドウ</t>
    </rPh>
    <rPh sb="21" eb="22">
      <t>ワ</t>
    </rPh>
    <rPh sb="24" eb="26">
      <t>サクセイ</t>
    </rPh>
    <phoneticPr fontId="1"/>
  </si>
  <si>
    <t xml:space="preserve">  1/20(木)</t>
    <rPh sb="7" eb="8">
      <t>モク</t>
    </rPh>
    <phoneticPr fontId="1"/>
  </si>
  <si>
    <t xml:space="preserve">  1/27(木)</t>
    <rPh sb="7" eb="8">
      <t>モク</t>
    </rPh>
    <phoneticPr fontId="1"/>
  </si>
  <si>
    <t xml:space="preserve">  2/24(木)</t>
    <rPh sb="7" eb="8">
      <t>モク</t>
    </rPh>
    <phoneticPr fontId="1"/>
  </si>
  <si>
    <t xml:space="preserve">  2/17(木)</t>
    <rPh sb="7" eb="8">
      <t>モク</t>
    </rPh>
    <phoneticPr fontId="1"/>
  </si>
  <si>
    <t xml:space="preserve">  3/17(木)</t>
    <rPh sb="7" eb="8">
      <t>モク</t>
    </rPh>
    <phoneticPr fontId="1"/>
  </si>
  <si>
    <r>
      <t xml:space="preserve">基準額 </t>
    </r>
    <r>
      <rPr>
        <sz val="8"/>
        <color theme="1"/>
        <rFont val="Meiryo UI"/>
      </rPr>
      <t>※1</t>
    </r>
    <rPh sb="0" eb="2">
      <t>キジュン</t>
    </rPh>
    <rPh sb="2" eb="3">
      <t>ガク</t>
    </rPh>
    <phoneticPr fontId="1"/>
  </si>
  <si>
    <t>【令和４年度】</t>
  </si>
  <si>
    <r>
      <t>児童名　　</t>
    </r>
    <r>
      <rPr>
        <b/>
        <sz val="11"/>
        <color theme="1"/>
        <rFont val="HG正楷書体-PRO"/>
      </rPr>
      <t>狛江　大地</t>
    </r>
    <rPh sb="0" eb="2">
      <t>ジドウ</t>
    </rPh>
    <rPh sb="2" eb="3">
      <t>メイ</t>
    </rPh>
    <rPh sb="5" eb="7">
      <t>コマエ</t>
    </rPh>
    <rPh sb="8" eb="10">
      <t>ダイチ</t>
    </rPh>
    <phoneticPr fontId="1"/>
  </si>
  <si>
    <r>
      <t xml:space="preserve">実支払額 </t>
    </r>
    <r>
      <rPr>
        <sz val="8"/>
        <color theme="1"/>
        <rFont val="Meiryo UI"/>
      </rPr>
      <t>※2</t>
    </r>
    <rPh sb="0" eb="1">
      <t>ジツ</t>
    </rPh>
    <rPh sb="1" eb="3">
      <t>シハライ</t>
    </rPh>
    <rPh sb="3" eb="4">
      <t>ガク</t>
    </rPh>
    <phoneticPr fontId="1"/>
  </si>
  <si>
    <r>
      <t>申請者　　</t>
    </r>
    <r>
      <rPr>
        <b/>
        <sz val="11"/>
        <color theme="1"/>
        <rFont val="HG正楷書体-PRO"/>
      </rPr>
      <t>狛江　太郎</t>
    </r>
    <rPh sb="0" eb="3">
      <t>シンセイシャ</t>
    </rPh>
    <rPh sb="5" eb="7">
      <t>コマエ</t>
    </rPh>
    <rPh sb="8" eb="10">
      <t>タロウ</t>
    </rPh>
    <phoneticPr fontId="1"/>
  </si>
  <si>
    <t>②</t>
  </si>
  <si>
    <r>
      <t xml:space="preserve">　　　　　　　　　　　　　　　　※市の他部署等で補助を受ける場合は「〇」を一番右の列に記載ください。 </t>
    </r>
    <r>
      <rPr>
        <b/>
        <sz val="10"/>
        <color theme="1"/>
        <rFont val="Meiryo UI"/>
      </rPr>
      <t>⤵</t>
    </r>
    <rPh sb="17" eb="18">
      <t>シ</t>
    </rPh>
    <rPh sb="22" eb="23">
      <t>トウ</t>
    </rPh>
    <phoneticPr fontId="1"/>
  </si>
  <si>
    <t>※2　実支払額は、事業者へ支払った金額を記入ください｡</t>
    <rPh sb="3" eb="4">
      <t>ジツ</t>
    </rPh>
    <rPh sb="4" eb="6">
      <t>シハライ</t>
    </rPh>
    <rPh sb="6" eb="7">
      <t>ガク</t>
    </rPh>
    <rPh sb="9" eb="12">
      <t>ジギョウシャ</t>
    </rPh>
    <rPh sb="13" eb="15">
      <t>シハラ</t>
    </rPh>
    <rPh sb="17" eb="19">
      <t>キンガク</t>
    </rPh>
    <phoneticPr fontId="1"/>
  </si>
  <si>
    <t>７時～22時の利用と22時～翌７時の利用は、記載欄を分けて記入ください。</t>
    <rPh sb="1" eb="2">
      <t>ジ</t>
    </rPh>
    <rPh sb="5" eb="6">
      <t>ジ</t>
    </rPh>
    <rPh sb="7" eb="9">
      <t>リヨウ</t>
    </rPh>
    <rPh sb="12" eb="13">
      <t>ジ</t>
    </rPh>
    <rPh sb="14" eb="15">
      <t>ヨク</t>
    </rPh>
    <rPh sb="16" eb="17">
      <t>ジ</t>
    </rPh>
    <rPh sb="18" eb="20">
      <t>リヨウ</t>
    </rPh>
    <rPh sb="22" eb="24">
      <t>キサイ</t>
    </rPh>
    <rPh sb="24" eb="25">
      <t>ラン</t>
    </rPh>
    <rPh sb="26" eb="27">
      <t>ワ</t>
    </rPh>
    <rPh sb="29" eb="31">
      <t>キニュウ</t>
    </rPh>
    <phoneticPr fontId="1"/>
  </si>
  <si>
    <t>22時～翌７時の利用</t>
    <rPh sb="2" eb="3">
      <t>ジ</t>
    </rPh>
    <rPh sb="4" eb="5">
      <t>ヨク</t>
    </rPh>
    <rPh sb="6" eb="7">
      <t>ジ</t>
    </rPh>
    <rPh sb="8" eb="10">
      <t>リヨウ</t>
    </rPh>
    <phoneticPr fontId="1"/>
  </si>
  <si>
    <t>※1　基準額は、補助基準額(7時～22時の利用分2,500円、22時～翌７時の利用は3,500)に利用時間を乗じた額を</t>
    <rPh sb="3" eb="5">
      <t>キジュン</t>
    </rPh>
    <rPh sb="5" eb="6">
      <t>ガク</t>
    </rPh>
    <rPh sb="8" eb="10">
      <t>ホジョ</t>
    </rPh>
    <rPh sb="10" eb="12">
      <t>キジュン</t>
    </rPh>
    <rPh sb="12" eb="13">
      <t>ガク</t>
    </rPh>
    <rPh sb="15" eb="16">
      <t>ジ</t>
    </rPh>
    <rPh sb="19" eb="20">
      <t>ジ</t>
    </rPh>
    <rPh sb="21" eb="23">
      <t>リヨウ</t>
    </rPh>
    <rPh sb="23" eb="24">
      <t>ブン</t>
    </rPh>
    <rPh sb="29" eb="30">
      <t>エン</t>
    </rPh>
    <rPh sb="33" eb="34">
      <t>ジ</t>
    </rPh>
    <rPh sb="35" eb="36">
      <t>ヨク</t>
    </rPh>
    <rPh sb="37" eb="38">
      <t>ジ</t>
    </rPh>
    <rPh sb="39" eb="41">
      <t>リヨウ</t>
    </rPh>
    <rPh sb="49" eb="51">
      <t>リヨウ</t>
    </rPh>
    <rPh sb="51" eb="53">
      <t>ジカン</t>
    </rPh>
    <rPh sb="54" eb="55">
      <t>ジョウ</t>
    </rPh>
    <rPh sb="57" eb="58">
      <t>ガク</t>
    </rPh>
    <phoneticPr fontId="1"/>
  </si>
  <si>
    <t>記入ください。</t>
    <rPh sb="0" eb="2">
      <t>きにゅう</t>
    </rPh>
    <phoneticPr fontId="1" type="Hiragana"/>
  </si>
  <si>
    <t>　　　　　　※７時から22時（日中利用）の利用と22時～翌７時（夜間利用）の利用は、行を分けて記載ください。</t>
  </si>
  <si>
    <t>支払金額は、実際に事業者へ支払った金額を記載ください。</t>
    <rPh sb="0" eb="2">
      <t>シハライ</t>
    </rPh>
    <rPh sb="2" eb="4">
      <t>キンガク</t>
    </rPh>
    <rPh sb="6" eb="8">
      <t>ジッサイ</t>
    </rPh>
    <rPh sb="9" eb="12">
      <t>ジギョウシャ</t>
    </rPh>
    <rPh sb="13" eb="15">
      <t>シハラ</t>
    </rPh>
    <rPh sb="17" eb="19">
      <t>キンガク</t>
    </rPh>
    <rPh sb="20" eb="22">
      <t>キサイ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</si>
</sst>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[h]&quot;時間&quot;mm&quot;分&quot;"/>
    <numFmt numFmtId="177" formatCode="[h]&quot;時間&quot;"/>
    <numFmt numFmtId="178" formatCode="#,###&quot;円&quot;"/>
  </numFmts>
  <fonts count="17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auto="1"/>
      <name val="Meiryo UI"/>
      <family val="3"/>
    </font>
    <font>
      <sz val="11"/>
      <color theme="1"/>
      <name val="Meiryo UI"/>
      <family val="3"/>
    </font>
    <font>
      <b/>
      <sz val="14"/>
      <color auto="1"/>
      <name val="Meiryo UI"/>
      <family val="3"/>
    </font>
    <font>
      <b/>
      <sz val="11"/>
      <color auto="1"/>
      <name val="Meiryo UI"/>
      <family val="3"/>
    </font>
    <font>
      <sz val="10"/>
      <color auto="1"/>
      <name val="Meiryo UI"/>
      <family val="3"/>
    </font>
    <font>
      <b/>
      <sz val="12"/>
      <color auto="1"/>
      <name val="Meiryo UI"/>
      <family val="3"/>
    </font>
    <font>
      <b/>
      <sz val="10"/>
      <color auto="1"/>
      <name val="Meiryo UI"/>
      <family val="3"/>
    </font>
    <font>
      <sz val="9"/>
      <color auto="1"/>
      <name val="Meiryo UI"/>
      <family val="3"/>
    </font>
    <font>
      <b/>
      <sz val="14"/>
      <color theme="1"/>
      <name val="Meiryo UI"/>
      <family val="3"/>
    </font>
    <font>
      <b/>
      <sz val="11"/>
      <color theme="1"/>
      <name val="Meiryo UI"/>
      <family val="3"/>
    </font>
    <font>
      <sz val="10"/>
      <color theme="1"/>
      <name val="Meiryo UI"/>
      <family val="3"/>
    </font>
    <font>
      <b/>
      <sz val="12"/>
      <color theme="1"/>
      <name val="Meiryo UI"/>
      <family val="3"/>
    </font>
    <font>
      <b/>
      <sz val="10"/>
      <color theme="1"/>
      <name val="Meiryo UI"/>
      <family val="3"/>
    </font>
    <font>
      <b/>
      <sz val="11"/>
      <color rgb="FFFF0000"/>
      <name val="Meiryo UI"/>
      <family val="3"/>
    </font>
    <font>
      <sz val="11"/>
      <color rgb="FFFF0000"/>
      <name val="Meiryo UI"/>
      <family val="3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thin">
        <color auto="1"/>
      </bottom>
      <diagonal/>
    </border>
    <border diagonalUp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24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left" vertical="center"/>
    </xf>
    <xf numFmtId="0" fontId="6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7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left" vertical="center"/>
    </xf>
    <xf numFmtId="0" fontId="2" fillId="0" borderId="1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>
      <alignment vertical="center"/>
    </xf>
    <xf numFmtId="0" fontId="8" fillId="0" borderId="10" xfId="0" applyFont="1" applyBorder="1" applyAlignment="1">
      <alignment vertical="top"/>
    </xf>
    <xf numFmtId="0" fontId="2" fillId="0" borderId="11" xfId="0" applyFont="1" applyBorder="1" applyAlignment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0" borderId="13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left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0" borderId="14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5" xfId="0" applyFont="1" applyBorder="1">
      <alignment vertic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0" borderId="15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2" fillId="0" borderId="16" xfId="0" applyFont="1" applyBorder="1" applyAlignment="1">
      <alignment horizontal="center" vertical="center"/>
    </xf>
    <xf numFmtId="20" fontId="2" fillId="2" borderId="17" xfId="0" applyNumberFormat="1" applyFont="1" applyFill="1" applyBorder="1" applyAlignment="1" applyProtection="1">
      <alignment horizontal="right" vertical="center"/>
      <protection locked="0"/>
    </xf>
    <xf numFmtId="20" fontId="2" fillId="2" borderId="18" xfId="0" applyNumberFormat="1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9" fillId="0" borderId="0" xfId="0" applyFont="1">
      <alignment vertical="center"/>
    </xf>
    <xf numFmtId="20" fontId="2" fillId="2" borderId="19" xfId="0" applyNumberFormat="1" applyFont="1" applyFill="1" applyBorder="1" applyAlignment="1" applyProtection="1">
      <alignment horizontal="right" vertical="center"/>
      <protection locked="0"/>
    </xf>
    <xf numFmtId="20" fontId="2" fillId="2" borderId="20" xfId="0" applyNumberFormat="1" applyFont="1" applyFill="1" applyBorder="1" applyAlignment="1" applyProtection="1">
      <alignment horizontal="right" vertical="center"/>
      <protection locked="0"/>
    </xf>
    <xf numFmtId="0" fontId="2" fillId="0" borderId="14" xfId="0" applyFont="1" applyBorder="1">
      <alignment vertical="center"/>
    </xf>
    <xf numFmtId="0" fontId="2" fillId="2" borderId="9" xfId="0" applyFont="1" applyFill="1" applyBorder="1" applyAlignment="1" applyProtection="1">
      <alignment horizontal="right" vertical="center"/>
      <protection locked="0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21" xfId="0" applyFont="1" applyFill="1" applyBorder="1" applyAlignment="1" applyProtection="1">
      <alignment horizontal="right" vertical="center"/>
      <protection locked="0"/>
    </xf>
    <xf numFmtId="0" fontId="2" fillId="2" borderId="13" xfId="0" applyFont="1" applyFill="1" applyBorder="1" applyAlignment="1" applyProtection="1">
      <alignment horizontal="right" vertical="center"/>
      <protection locked="0"/>
    </xf>
    <xf numFmtId="0" fontId="2" fillId="0" borderId="2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3" xfId="0" applyFont="1" applyBorder="1" applyAlignment="1">
      <alignment horizontal="left" vertical="center"/>
    </xf>
    <xf numFmtId="20" fontId="2" fillId="2" borderId="9" xfId="0" applyNumberFormat="1" applyFont="1" applyFill="1" applyBorder="1" applyAlignment="1" applyProtection="1">
      <alignment horizontal="right" vertical="center"/>
      <protection locked="0"/>
    </xf>
    <xf numFmtId="20" fontId="2" fillId="2" borderId="12" xfId="0" applyNumberFormat="1" applyFont="1" applyFill="1" applyBorder="1" applyProtection="1">
      <alignment vertical="center"/>
      <protection locked="0"/>
    </xf>
    <xf numFmtId="20" fontId="2" fillId="2" borderId="21" xfId="0" applyNumberFormat="1" applyFont="1" applyFill="1" applyBorder="1" applyAlignment="1" applyProtection="1">
      <alignment horizontal="right" vertical="center"/>
      <protection locked="0"/>
    </xf>
    <xf numFmtId="20" fontId="2" fillId="2" borderId="12" xfId="0" applyNumberFormat="1" applyFont="1" applyFill="1" applyBorder="1" applyAlignment="1" applyProtection="1">
      <alignment horizontal="right" vertical="center"/>
      <protection locked="0"/>
    </xf>
    <xf numFmtId="20" fontId="2" fillId="2" borderId="13" xfId="0" applyNumberFormat="1" applyFont="1" applyFill="1" applyBorder="1" applyAlignment="1" applyProtection="1">
      <alignment horizontal="right" vertical="center"/>
      <protection locked="0"/>
    </xf>
    <xf numFmtId="0" fontId="2" fillId="2" borderId="24" xfId="0" applyFont="1" applyFill="1" applyBorder="1" applyAlignment="1" applyProtection="1">
      <alignment horizontal="right" vertical="center"/>
      <protection locked="0"/>
    </xf>
    <xf numFmtId="0" fontId="2" fillId="2" borderId="25" xfId="0" applyFont="1" applyFill="1" applyBorder="1" applyProtection="1">
      <alignment vertical="center"/>
      <protection locked="0"/>
    </xf>
    <xf numFmtId="0" fontId="2" fillId="0" borderId="26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right" vertical="center"/>
    </xf>
    <xf numFmtId="0" fontId="2" fillId="2" borderId="27" xfId="0" applyFont="1" applyFill="1" applyBorder="1" applyAlignment="1" applyProtection="1">
      <alignment horizontal="right" vertical="center"/>
      <protection locked="0"/>
    </xf>
    <xf numFmtId="0" fontId="2" fillId="2" borderId="25" xfId="0" applyFont="1" applyFill="1" applyBorder="1" applyAlignment="1" applyProtection="1">
      <alignment horizontal="right" vertical="center"/>
      <protection locked="0"/>
    </xf>
    <xf numFmtId="0" fontId="2" fillId="2" borderId="26" xfId="0" applyFont="1" applyFill="1" applyBorder="1" applyAlignment="1" applyProtection="1">
      <alignment horizontal="right" vertical="center"/>
      <protection locked="0"/>
    </xf>
    <xf numFmtId="0" fontId="8" fillId="0" borderId="0" xfId="0" applyFont="1" applyAlignment="1">
      <alignment horizontal="left" vertical="center"/>
    </xf>
    <xf numFmtId="176" fontId="2" fillId="2" borderId="17" xfId="0" applyNumberFormat="1" applyFont="1" applyFill="1" applyBorder="1" applyAlignment="1" applyProtection="1">
      <alignment horizontal="center" vertical="center"/>
      <protection locked="0"/>
    </xf>
    <xf numFmtId="176" fontId="2" fillId="2" borderId="18" xfId="0" applyNumberFormat="1" applyFont="1" applyFill="1" applyBorder="1" applyAlignment="1" applyProtection="1">
      <alignment horizontal="center" vertical="center"/>
      <protection locked="0"/>
    </xf>
    <xf numFmtId="176" fontId="2" fillId="0" borderId="28" xfId="0" applyNumberFormat="1" applyFont="1" applyBorder="1" applyAlignment="1">
      <alignment horizontal="center" vertical="center"/>
    </xf>
    <xf numFmtId="176" fontId="2" fillId="0" borderId="29" xfId="0" applyNumberFormat="1" applyFont="1" applyBorder="1" applyAlignment="1">
      <alignment horizontal="center" vertical="center"/>
    </xf>
    <xf numFmtId="177" fontId="5" fillId="0" borderId="16" xfId="0" applyNumberFormat="1" applyFont="1" applyBorder="1" applyAlignment="1">
      <alignment horizontal="center" vertical="center"/>
    </xf>
    <xf numFmtId="176" fontId="2" fillId="0" borderId="14" xfId="0" applyNumberFormat="1" applyFont="1" applyBorder="1" applyAlignment="1">
      <alignment horizontal="right" vertical="center"/>
    </xf>
    <xf numFmtId="176" fontId="2" fillId="2" borderId="9" xfId="0" applyNumberFormat="1" applyFont="1" applyFill="1" applyBorder="1" applyAlignment="1" applyProtection="1">
      <alignment horizontal="center" vertical="center"/>
      <protection locked="0"/>
    </xf>
    <xf numFmtId="176" fontId="2" fillId="2" borderId="12" xfId="0" applyNumberFormat="1" applyFont="1" applyFill="1" applyBorder="1" applyAlignment="1" applyProtection="1">
      <alignment horizontal="center" vertical="center"/>
      <protection locked="0"/>
    </xf>
    <xf numFmtId="176" fontId="2" fillId="0" borderId="30" xfId="0" applyNumberFormat="1" applyFont="1" applyBorder="1" applyAlignment="1">
      <alignment horizontal="center" vertical="center"/>
    </xf>
    <xf numFmtId="176" fontId="2" fillId="0" borderId="31" xfId="0" applyNumberFormat="1" applyFont="1" applyBorder="1" applyAlignment="1">
      <alignment horizontal="center" vertical="center"/>
    </xf>
    <xf numFmtId="177" fontId="5" fillId="0" borderId="11" xfId="0" applyNumberFormat="1" applyFont="1" applyBorder="1" applyAlignment="1">
      <alignment horizontal="center" vertical="center"/>
    </xf>
    <xf numFmtId="176" fontId="2" fillId="2" borderId="24" xfId="0" applyNumberFormat="1" applyFont="1" applyFill="1" applyBorder="1" applyAlignment="1" applyProtection="1">
      <alignment horizontal="center" vertical="center"/>
      <protection locked="0"/>
    </xf>
    <xf numFmtId="176" fontId="2" fillId="2" borderId="25" xfId="0" applyNumberFormat="1" applyFont="1" applyFill="1" applyBorder="1" applyAlignment="1" applyProtection="1">
      <alignment horizontal="center" vertical="center"/>
      <protection locked="0"/>
    </xf>
    <xf numFmtId="176" fontId="2" fillId="0" borderId="32" xfId="0" applyNumberFormat="1" applyFont="1" applyBorder="1" applyAlignment="1">
      <alignment horizontal="center" vertical="center"/>
    </xf>
    <xf numFmtId="176" fontId="2" fillId="0" borderId="33" xfId="0" applyNumberFormat="1" applyFont="1" applyBorder="1" applyAlignment="1">
      <alignment horizontal="center" vertical="center"/>
    </xf>
    <xf numFmtId="177" fontId="5" fillId="0" borderId="34" xfId="0" applyNumberFormat="1" applyFont="1" applyBorder="1" applyAlignment="1">
      <alignment horizontal="center" vertical="center"/>
    </xf>
    <xf numFmtId="176" fontId="2" fillId="0" borderId="22" xfId="0" applyNumberFormat="1" applyFont="1" applyBorder="1" applyAlignment="1">
      <alignment horizontal="right" vertical="center"/>
    </xf>
    <xf numFmtId="178" fontId="2" fillId="0" borderId="35" xfId="0" applyNumberFormat="1" applyFont="1" applyBorder="1" applyAlignment="1">
      <alignment horizontal="right" vertical="center"/>
    </xf>
    <xf numFmtId="178" fontId="2" fillId="0" borderId="20" xfId="0" applyNumberFormat="1" applyFont="1" applyBorder="1" applyAlignment="1">
      <alignment horizontal="right" vertical="center"/>
    </xf>
    <xf numFmtId="178" fontId="2" fillId="0" borderId="36" xfId="0" applyNumberFormat="1" applyFont="1" applyBorder="1" applyAlignment="1">
      <alignment horizontal="right" vertical="center"/>
    </xf>
    <xf numFmtId="178" fontId="2" fillId="0" borderId="18" xfId="0" applyNumberFormat="1" applyFont="1" applyBorder="1" applyAlignment="1">
      <alignment horizontal="right" vertical="center"/>
    </xf>
    <xf numFmtId="178" fontId="2" fillId="0" borderId="23" xfId="0" applyNumberFormat="1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0" borderId="31" xfId="0" applyFont="1" applyBorder="1" applyAlignment="1">
      <alignment horizontal="right" vertical="center"/>
    </xf>
    <xf numFmtId="178" fontId="2" fillId="0" borderId="12" xfId="0" applyNumberFormat="1" applyFont="1" applyBorder="1" applyAlignment="1">
      <alignment horizontal="right" vertical="center"/>
    </xf>
    <xf numFmtId="178" fontId="2" fillId="0" borderId="14" xfId="0" applyNumberFormat="1" applyFont="1" applyBorder="1" applyAlignment="1">
      <alignment horizontal="right" vertical="center"/>
    </xf>
    <xf numFmtId="178" fontId="2" fillId="0" borderId="37" xfId="0" applyNumberFormat="1" applyFont="1" applyBorder="1" applyAlignment="1">
      <alignment horizontal="right" vertical="center"/>
    </xf>
    <xf numFmtId="0" fontId="2" fillId="0" borderId="33" xfId="0" applyFont="1" applyBorder="1" applyAlignment="1">
      <alignment horizontal="right" vertical="center"/>
    </xf>
    <xf numFmtId="178" fontId="2" fillId="0" borderId="25" xfId="0" applyNumberFormat="1" applyFont="1" applyBorder="1" applyAlignment="1">
      <alignment horizontal="right" vertical="center"/>
    </xf>
    <xf numFmtId="0" fontId="4" fillId="0" borderId="0" xfId="0" applyFont="1" applyAlignment="1" applyProtection="1">
      <alignment horizontal="left" vertical="center"/>
      <protection locked="0"/>
    </xf>
    <xf numFmtId="178" fontId="2" fillId="2" borderId="18" xfId="0" applyNumberFormat="1" applyFont="1" applyFill="1" applyBorder="1" applyAlignment="1" applyProtection="1">
      <alignment horizontal="right" vertical="center"/>
      <protection locked="0"/>
    </xf>
    <xf numFmtId="178" fontId="2" fillId="2" borderId="35" xfId="0" applyNumberFormat="1" applyFont="1" applyFill="1" applyBorder="1" applyAlignment="1" applyProtection="1">
      <alignment horizontal="right" vertical="center"/>
      <protection locked="0"/>
    </xf>
    <xf numFmtId="178" fontId="2" fillId="2" borderId="12" xfId="0" applyNumberFormat="1" applyFont="1" applyFill="1" applyBorder="1" applyAlignment="1" applyProtection="1">
      <alignment horizontal="right" vertical="center"/>
      <protection locked="0"/>
    </xf>
    <xf numFmtId="178" fontId="2" fillId="2" borderId="1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Protection="1">
      <alignment vertical="center"/>
      <protection locked="0"/>
    </xf>
    <xf numFmtId="178" fontId="2" fillId="2" borderId="25" xfId="0" applyNumberFormat="1" applyFont="1" applyFill="1" applyBorder="1" applyAlignment="1" applyProtection="1">
      <alignment horizontal="right" vertical="center"/>
      <protection locked="0"/>
    </xf>
    <xf numFmtId="178" fontId="2" fillId="2" borderId="37" xfId="0" applyNumberFormat="1" applyFont="1" applyFill="1" applyBorder="1" applyAlignment="1" applyProtection="1">
      <alignment horizontal="right" vertical="center"/>
      <protection locked="0"/>
    </xf>
    <xf numFmtId="178" fontId="2" fillId="0" borderId="22" xfId="0" applyNumberFormat="1" applyFont="1" applyBorder="1" applyAlignment="1">
      <alignment horizontal="right" vertical="center"/>
    </xf>
    <xf numFmtId="178" fontId="2" fillId="0" borderId="38" xfId="0" applyNumberFormat="1" applyFont="1" applyBorder="1" applyAlignment="1">
      <alignment horizontal="right" vertical="center"/>
    </xf>
    <xf numFmtId="178" fontId="5" fillId="0" borderId="16" xfId="0" applyNumberFormat="1" applyFont="1" applyBorder="1" applyAlignment="1">
      <alignment horizontal="right" vertical="center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10" xfId="0" applyFont="1" applyBorder="1" applyAlignment="1">
      <alignment horizontal="right" vertical="center"/>
    </xf>
    <xf numFmtId="178" fontId="5" fillId="0" borderId="11" xfId="0" applyNumberFormat="1" applyFont="1" applyBorder="1" applyAlignment="1">
      <alignment horizontal="right" vertical="center"/>
    </xf>
    <xf numFmtId="0" fontId="2" fillId="0" borderId="34" xfId="0" applyFont="1" applyBorder="1" applyAlignment="1">
      <alignment horizontal="center" vertical="center"/>
    </xf>
    <xf numFmtId="0" fontId="2" fillId="0" borderId="39" xfId="0" applyFont="1" applyBorder="1" applyAlignment="1">
      <alignment horizontal="right" vertical="center"/>
    </xf>
    <xf numFmtId="0" fontId="2" fillId="0" borderId="40" xfId="0" applyFont="1" applyBorder="1" applyAlignment="1">
      <alignment horizontal="right" vertical="center"/>
    </xf>
    <xf numFmtId="178" fontId="5" fillId="0" borderId="34" xfId="0" applyNumberFormat="1" applyFont="1" applyBorder="1" applyAlignment="1">
      <alignment horizontal="right" vertical="center"/>
    </xf>
    <xf numFmtId="178" fontId="2" fillId="0" borderId="41" xfId="0" applyNumberFormat="1" applyFont="1" applyBorder="1" applyAlignment="1">
      <alignment horizontal="right" vertical="center"/>
    </xf>
    <xf numFmtId="0" fontId="2" fillId="0" borderId="42" xfId="0" applyFont="1" applyBorder="1">
      <alignment vertical="center"/>
    </xf>
    <xf numFmtId="0" fontId="2" fillId="0" borderId="43" xfId="0" applyFont="1" applyBorder="1">
      <alignment vertical="center"/>
    </xf>
    <xf numFmtId="0" fontId="2" fillId="0" borderId="40" xfId="0" applyFont="1" applyBorder="1">
      <alignment vertical="center"/>
    </xf>
    <xf numFmtId="0" fontId="6" fillId="0" borderId="0" xfId="0" applyFont="1" applyAlignment="1">
      <alignment horizontal="right" vertical="center"/>
    </xf>
    <xf numFmtId="0" fontId="2" fillId="0" borderId="44" xfId="0" applyFont="1" applyBorder="1" applyAlignment="1">
      <alignment horizontal="center" vertical="center"/>
    </xf>
    <xf numFmtId="0" fontId="2" fillId="2" borderId="45" xfId="0" applyFont="1" applyFill="1" applyBorder="1" applyAlignment="1" applyProtection="1">
      <alignment horizontal="center" vertical="center"/>
      <protection locked="0"/>
    </xf>
    <xf numFmtId="0" fontId="2" fillId="2" borderId="46" xfId="0" applyFont="1" applyFill="1" applyBorder="1" applyAlignment="1" applyProtection="1">
      <alignment horizontal="center" vertical="center"/>
      <protection locked="0"/>
    </xf>
    <xf numFmtId="0" fontId="5" fillId="2" borderId="46" xfId="0" applyFont="1" applyFill="1" applyBorder="1" applyAlignment="1" applyProtection="1">
      <alignment horizontal="center" vertical="center"/>
      <protection locked="0"/>
    </xf>
    <xf numFmtId="0" fontId="2" fillId="0" borderId="47" xfId="0" applyFont="1" applyBorder="1">
      <alignment vertical="center"/>
    </xf>
    <xf numFmtId="0" fontId="10" fillId="0" borderId="0" xfId="0" applyFont="1" applyAlignment="1">
      <alignment horizontal="left" vertical="center"/>
    </xf>
    <xf numFmtId="0" fontId="11" fillId="0" borderId="1" xfId="0" applyFont="1" applyBorder="1" applyAlignment="1">
      <alignment horizontal="left"/>
    </xf>
    <xf numFmtId="0" fontId="11" fillId="0" borderId="0" xfId="0" applyFont="1" applyAlignment="1">
      <alignment horizontal="left" vertical="center"/>
    </xf>
    <xf numFmtId="0" fontId="12" fillId="0" borderId="2" xfId="0" applyFont="1" applyBorder="1" applyAlignment="1">
      <alignment horizontal="right" vertical="center"/>
    </xf>
    <xf numFmtId="0" fontId="12" fillId="0" borderId="3" xfId="0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/>
    </xf>
    <xf numFmtId="0" fontId="13" fillId="0" borderId="0" xfId="0" applyFo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1" xfId="0" applyFont="1" applyBorder="1">
      <alignment vertical="center"/>
    </xf>
    <xf numFmtId="0" fontId="14" fillId="0" borderId="9" xfId="0" applyFont="1" applyBorder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>
      <alignment vertical="center"/>
    </xf>
    <xf numFmtId="0" fontId="14" fillId="0" borderId="10" xfId="0" applyFont="1" applyBorder="1" applyAlignment="1">
      <alignment vertical="top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16" xfId="0" applyFont="1" applyBorder="1" applyAlignment="1">
      <alignment horizontal="center" vertical="center"/>
    </xf>
    <xf numFmtId="20" fontId="3" fillId="0" borderId="17" xfId="0" applyNumberFormat="1" applyFont="1" applyBorder="1" applyAlignment="1">
      <alignment horizontal="right" vertical="center"/>
    </xf>
    <xf numFmtId="20" fontId="3" fillId="0" borderId="18" xfId="0" applyNumberFormat="1" applyFont="1" applyBorder="1" applyAlignment="1">
      <alignment horizontal="right" vertical="center"/>
    </xf>
    <xf numFmtId="0" fontId="3" fillId="0" borderId="18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9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3" xfId="0" applyFont="1" applyBorder="1" applyAlignment="1">
      <alignment horizontal="left" vertical="center"/>
    </xf>
    <xf numFmtId="20" fontId="3" fillId="0" borderId="9" xfId="0" applyNumberFormat="1" applyFont="1" applyBorder="1" applyAlignment="1">
      <alignment horizontal="right" vertical="center"/>
    </xf>
    <xf numFmtId="20" fontId="3" fillId="0" borderId="12" xfId="0" applyNumberFormat="1" applyFont="1" applyBorder="1">
      <alignment vertical="center"/>
    </xf>
    <xf numFmtId="20" fontId="3" fillId="0" borderId="12" xfId="0" applyNumberFormat="1" applyFont="1" applyBorder="1" applyAlignment="1">
      <alignment horizontal="right" vertical="center"/>
    </xf>
    <xf numFmtId="0" fontId="3" fillId="0" borderId="24" xfId="0" applyFont="1" applyBorder="1" applyAlignment="1">
      <alignment horizontal="right" vertical="center"/>
    </xf>
    <xf numFmtId="0" fontId="3" fillId="0" borderId="25" xfId="0" applyFont="1" applyBorder="1">
      <alignment vertical="center"/>
    </xf>
    <xf numFmtId="0" fontId="3" fillId="0" borderId="26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right" vertical="center"/>
    </xf>
    <xf numFmtId="0" fontId="3" fillId="0" borderId="25" xfId="0" applyFont="1" applyBorder="1" applyAlignment="1">
      <alignment horizontal="right" vertical="center"/>
    </xf>
    <xf numFmtId="0" fontId="3" fillId="0" borderId="26" xfId="0" applyFont="1" applyBorder="1">
      <alignment vertical="center"/>
    </xf>
    <xf numFmtId="0" fontId="14" fillId="0" borderId="0" xfId="0" applyFont="1" applyAlignment="1">
      <alignment horizontal="left" vertical="center"/>
    </xf>
    <xf numFmtId="176" fontId="3" fillId="0" borderId="17" xfId="0" applyNumberFormat="1" applyFont="1" applyBorder="1" applyAlignment="1">
      <alignment horizontal="center" vertical="center"/>
    </xf>
    <xf numFmtId="176" fontId="3" fillId="0" borderId="18" xfId="0" applyNumberFormat="1" applyFont="1" applyBorder="1" applyAlignment="1">
      <alignment horizontal="center" vertical="center"/>
    </xf>
    <xf numFmtId="176" fontId="3" fillId="0" borderId="28" xfId="0" applyNumberFormat="1" applyFont="1" applyBorder="1" applyAlignment="1">
      <alignment horizontal="center" vertical="center"/>
    </xf>
    <xf numFmtId="176" fontId="3" fillId="0" borderId="29" xfId="0" applyNumberFormat="1" applyFont="1" applyBorder="1" applyAlignment="1">
      <alignment horizontal="center" vertical="center"/>
    </xf>
    <xf numFmtId="177" fontId="11" fillId="0" borderId="16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right" vertical="center"/>
    </xf>
    <xf numFmtId="176" fontId="3" fillId="0" borderId="9" xfId="0" applyNumberFormat="1" applyFont="1" applyBorder="1" applyAlignment="1">
      <alignment horizontal="center" vertical="center"/>
    </xf>
    <xf numFmtId="176" fontId="3" fillId="0" borderId="12" xfId="0" applyNumberFormat="1" applyFont="1" applyBorder="1" applyAlignment="1">
      <alignment horizontal="center" vertical="center"/>
    </xf>
    <xf numFmtId="176" fontId="3" fillId="0" borderId="30" xfId="0" applyNumberFormat="1" applyFont="1" applyBorder="1" applyAlignment="1">
      <alignment horizontal="center" vertical="center"/>
    </xf>
    <xf numFmtId="176" fontId="3" fillId="0" borderId="31" xfId="0" applyNumberFormat="1" applyFont="1" applyBorder="1" applyAlignment="1">
      <alignment horizontal="center" vertical="center"/>
    </xf>
    <xf numFmtId="177" fontId="11" fillId="0" borderId="11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3" fillId="0" borderId="24" xfId="0" applyNumberFormat="1" applyFont="1" applyBorder="1" applyAlignment="1">
      <alignment horizontal="center" vertical="center"/>
    </xf>
    <xf numFmtId="176" fontId="3" fillId="0" borderId="25" xfId="0" applyNumberFormat="1" applyFont="1" applyBorder="1" applyAlignment="1">
      <alignment horizontal="center" vertical="center"/>
    </xf>
    <xf numFmtId="176" fontId="3" fillId="0" borderId="32" xfId="0" applyNumberFormat="1" applyFont="1" applyBorder="1" applyAlignment="1">
      <alignment horizontal="center" vertical="center"/>
    </xf>
    <xf numFmtId="176" fontId="3" fillId="0" borderId="33" xfId="0" applyNumberFormat="1" applyFont="1" applyBorder="1" applyAlignment="1">
      <alignment horizontal="center" vertical="center"/>
    </xf>
    <xf numFmtId="177" fontId="11" fillId="0" borderId="34" xfId="0" applyNumberFormat="1" applyFont="1" applyBorder="1" applyAlignment="1">
      <alignment horizontal="center" vertical="center"/>
    </xf>
    <xf numFmtId="176" fontId="3" fillId="0" borderId="37" xfId="0" applyNumberFormat="1" applyFont="1" applyBorder="1" applyAlignment="1">
      <alignment horizontal="center" vertical="center"/>
    </xf>
    <xf numFmtId="176" fontId="3" fillId="0" borderId="22" xfId="0" applyNumberFormat="1" applyFont="1" applyBorder="1" applyAlignment="1">
      <alignment horizontal="right" vertical="center"/>
    </xf>
    <xf numFmtId="178" fontId="3" fillId="0" borderId="35" xfId="0" applyNumberFormat="1" applyFont="1" applyBorder="1" applyAlignment="1">
      <alignment horizontal="right" vertical="center"/>
    </xf>
    <xf numFmtId="178" fontId="3" fillId="0" borderId="18" xfId="0" applyNumberFormat="1" applyFont="1" applyBorder="1" applyAlignment="1">
      <alignment horizontal="right" vertical="center"/>
    </xf>
    <xf numFmtId="0" fontId="3" fillId="0" borderId="49" xfId="0" applyFont="1" applyBorder="1" applyAlignment="1">
      <alignment horizontal="right" vertical="center"/>
    </xf>
    <xf numFmtId="0" fontId="3" fillId="0" borderId="50" xfId="0" applyFont="1" applyBorder="1" applyAlignment="1">
      <alignment horizontal="right" vertical="center"/>
    </xf>
    <xf numFmtId="178" fontId="3" fillId="0" borderId="1" xfId="0" applyNumberFormat="1" applyFont="1" applyBorder="1" applyAlignment="1">
      <alignment horizontal="right" vertical="center"/>
    </xf>
    <xf numFmtId="178" fontId="3" fillId="0" borderId="12" xfId="0" applyNumberFormat="1" applyFont="1" applyBorder="1" applyAlignment="1">
      <alignment horizontal="right" vertical="center"/>
    </xf>
    <xf numFmtId="0" fontId="3" fillId="0" borderId="51" xfId="0" applyFont="1" applyBorder="1" applyAlignment="1">
      <alignment horizontal="right" vertical="center"/>
    </xf>
    <xf numFmtId="0" fontId="3" fillId="0" borderId="52" xfId="0" applyFont="1" applyBorder="1" applyAlignment="1">
      <alignment horizontal="right" vertical="center"/>
    </xf>
    <xf numFmtId="178" fontId="3" fillId="0" borderId="37" xfId="0" applyNumberFormat="1" applyFont="1" applyBorder="1" applyAlignment="1">
      <alignment horizontal="right" vertical="center"/>
    </xf>
    <xf numFmtId="178" fontId="3" fillId="0" borderId="25" xfId="0" applyNumberFormat="1" applyFont="1" applyBorder="1" applyAlignment="1">
      <alignment horizontal="right" vertical="center"/>
    </xf>
    <xf numFmtId="0" fontId="3" fillId="0" borderId="53" xfId="0" applyFont="1" applyBorder="1" applyAlignment="1">
      <alignment horizontal="right" vertical="center"/>
    </xf>
    <xf numFmtId="0" fontId="3" fillId="0" borderId="54" xfId="0" applyFont="1" applyBorder="1" applyAlignment="1">
      <alignment horizontal="right" vertical="center"/>
    </xf>
    <xf numFmtId="0" fontId="10" fillId="0" borderId="0" xfId="0" applyFont="1" applyAlignment="1" applyProtection="1">
      <alignment horizontal="left" vertical="center"/>
      <protection locked="0"/>
    </xf>
    <xf numFmtId="178" fontId="15" fillId="0" borderId="18" xfId="0" applyNumberFormat="1" applyFont="1" applyBorder="1" applyAlignment="1">
      <alignment horizontal="right" vertical="center"/>
    </xf>
    <xf numFmtId="178" fontId="11" fillId="0" borderId="18" xfId="0" applyNumberFormat="1" applyFont="1" applyBorder="1" applyAlignment="1">
      <alignment horizontal="right" vertical="center"/>
    </xf>
    <xf numFmtId="178" fontId="16" fillId="0" borderId="18" xfId="0" applyNumberFormat="1" applyFont="1" applyBorder="1" applyAlignment="1">
      <alignment horizontal="right" vertical="center"/>
    </xf>
    <xf numFmtId="178" fontId="15" fillId="0" borderId="12" xfId="0" applyNumberFormat="1" applyFont="1" applyBorder="1" applyAlignment="1">
      <alignment horizontal="right" vertical="center"/>
    </xf>
    <xf numFmtId="178" fontId="11" fillId="0" borderId="12" xfId="0" applyNumberFormat="1" applyFont="1" applyBorder="1" applyAlignment="1">
      <alignment horizontal="right" vertical="center"/>
    </xf>
    <xf numFmtId="178" fontId="16" fillId="0" borderId="12" xfId="0" applyNumberFormat="1" applyFont="1" applyBorder="1" applyAlignment="1">
      <alignment horizontal="right" vertical="center"/>
    </xf>
    <xf numFmtId="178" fontId="3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178" fontId="15" fillId="0" borderId="25" xfId="0" applyNumberFormat="1" applyFont="1" applyBorder="1" applyAlignment="1">
      <alignment horizontal="right" vertical="center"/>
    </xf>
    <xf numFmtId="178" fontId="11" fillId="0" borderId="25" xfId="0" applyNumberFormat="1" applyFont="1" applyBorder="1" applyAlignment="1">
      <alignment horizontal="right" vertical="center"/>
    </xf>
    <xf numFmtId="178" fontId="3" fillId="0" borderId="20" xfId="0" applyNumberFormat="1" applyFont="1" applyBorder="1" applyAlignment="1">
      <alignment horizontal="right" vertical="center"/>
    </xf>
    <xf numFmtId="178" fontId="3" fillId="0" borderId="38" xfId="0" applyNumberFormat="1" applyFont="1" applyBorder="1" applyAlignment="1">
      <alignment horizontal="right" vertical="center"/>
    </xf>
    <xf numFmtId="178" fontId="11" fillId="0" borderId="16" xfId="0" applyNumberFormat="1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178" fontId="11" fillId="0" borderId="11" xfId="0" applyNumberFormat="1" applyFont="1" applyBorder="1" applyAlignment="1">
      <alignment horizontal="right" vertical="center"/>
    </xf>
    <xf numFmtId="0" fontId="3" fillId="0" borderId="34" xfId="0" applyFont="1" applyBorder="1" applyAlignment="1">
      <alignment horizontal="center" vertical="center"/>
    </xf>
    <xf numFmtId="0" fontId="3" fillId="0" borderId="39" xfId="0" applyFont="1" applyBorder="1" applyAlignment="1">
      <alignment horizontal="right" vertical="center"/>
    </xf>
    <xf numFmtId="0" fontId="3" fillId="0" borderId="40" xfId="0" applyFont="1" applyBorder="1" applyAlignment="1">
      <alignment horizontal="right" vertical="center"/>
    </xf>
    <xf numFmtId="178" fontId="11" fillId="0" borderId="34" xfId="0" applyNumberFormat="1" applyFont="1" applyBorder="1" applyAlignment="1">
      <alignment horizontal="right"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3" fillId="0" borderId="47" xfId="0" applyFont="1" applyBorder="1">
      <alignment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45</xdr:col>
      <xdr:colOff>19050</xdr:colOff>
      <xdr:row>24</xdr:row>
      <xdr:rowOff>23495</xdr:rowOff>
    </xdr:from>
    <xdr:to xmlns:xdr="http://schemas.openxmlformats.org/drawingml/2006/spreadsheetDrawing">
      <xdr:col>48</xdr:col>
      <xdr:colOff>24130</xdr:colOff>
      <xdr:row>26</xdr:row>
      <xdr:rowOff>76200</xdr:rowOff>
    </xdr:to>
    <xdr:sp macro="" textlink="">
      <xdr:nvSpPr>
        <xdr:cNvPr id="12" name="角丸四角形 11"/>
        <xdr:cNvSpPr/>
      </xdr:nvSpPr>
      <xdr:spPr>
        <a:xfrm>
          <a:off x="10822940" y="5214620"/>
          <a:ext cx="690880" cy="567055"/>
        </a:xfrm>
        <a:prstGeom prst="roundRect">
          <a:avLst>
            <a:gd name="adj" fmla="val 3222"/>
          </a:avLst>
        </a:prstGeom>
        <a:solidFill>
          <a:srgbClr val="FFFF00"/>
        </a:solidFill>
        <a:ln w="15875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000">
              <a:solidFill>
                <a:srgbClr val="FF0000"/>
              </a:solidFill>
              <a:latin typeface="HGｺﾞｼｯｸM"/>
              <a:ea typeface="HGｺﾞｼｯｸM"/>
            </a:rPr>
            <a:t>クーポン利用（</a:t>
          </a:r>
          <a:r>
            <a:rPr kumimoji="1" lang="en-US" altLang="ja-JP" sz="1000">
              <a:solidFill>
                <a:srgbClr val="FF0000"/>
              </a:solidFill>
              <a:latin typeface="HGｺﾞｼｯｸM"/>
              <a:ea typeface="HGｺﾞｼｯｸM"/>
            </a:rPr>
            <a:t>50</a:t>
          </a:r>
          <a:r>
            <a:rPr kumimoji="1" lang="ja-JP" altLang="en-US" sz="1000">
              <a:solidFill>
                <a:srgbClr val="FF0000"/>
              </a:solidFill>
              <a:latin typeface="HGｺﾞｼｯｸM"/>
              <a:ea typeface="HGｺﾞｼｯｸM"/>
            </a:rPr>
            <a:t>％割引後）</a:t>
          </a:r>
          <a:endParaRPr kumimoji="1" lang="ja-JP" altLang="en-US" sz="1000">
            <a:solidFill>
              <a:srgbClr val="FF0000"/>
            </a:solidFill>
            <a:latin typeface="HGｺﾞｼｯｸM"/>
            <a:ea typeface="HGｺﾞｼｯｸM"/>
          </a:endParaRPr>
        </a:p>
      </xdr:txBody>
    </xdr:sp>
    <xdr:clientData/>
  </xdr:twoCellAnchor>
  <xdr:twoCellAnchor>
    <xdr:from xmlns:xdr="http://schemas.openxmlformats.org/drawingml/2006/spreadsheetDrawing">
      <xdr:col>40</xdr:col>
      <xdr:colOff>19050</xdr:colOff>
      <xdr:row>24</xdr:row>
      <xdr:rowOff>104775</xdr:rowOff>
    </xdr:from>
    <xdr:to xmlns:xdr="http://schemas.openxmlformats.org/drawingml/2006/spreadsheetDrawing">
      <xdr:col>44</xdr:col>
      <xdr:colOff>183515</xdr:colOff>
      <xdr:row>25</xdr:row>
      <xdr:rowOff>238125</xdr:rowOff>
    </xdr:to>
    <xdr:sp macro="" textlink="">
      <xdr:nvSpPr>
        <xdr:cNvPr id="13" name="角丸四角形吹き出し 12"/>
        <xdr:cNvSpPr/>
      </xdr:nvSpPr>
      <xdr:spPr>
        <a:xfrm>
          <a:off x="9679940" y="5295900"/>
          <a:ext cx="1078865" cy="390525"/>
        </a:xfrm>
        <a:prstGeom prst="wedgeRoundRectCallout">
          <a:avLst>
            <a:gd name="adj1" fmla="val 61316"/>
            <a:gd name="adj2" fmla="val -155929"/>
            <a:gd name="adj3" fmla="val 16667"/>
          </a:avLst>
        </a:prstGeom>
        <a:solidFill>
          <a:srgbClr val="FFFF00"/>
        </a:solidFill>
        <a:ln w="15875"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000">
              <a:solidFill>
                <a:srgbClr val="FF0000"/>
              </a:solidFill>
              <a:latin typeface="HGｺﾞｼｯｸM"/>
              <a:ea typeface="HGｺﾞｼｯｸM"/>
            </a:rPr>
            <a:t>病児保育利用</a:t>
          </a:r>
          <a:endParaRPr kumimoji="1" lang="en-US" altLang="ja-JP" sz="1000">
            <a:solidFill>
              <a:srgbClr val="FF0000"/>
            </a:solidFill>
            <a:latin typeface="HGｺﾞｼｯｸM"/>
            <a:ea typeface="HGｺﾞｼｯｸM"/>
          </a:endParaRPr>
        </a:p>
        <a:p>
          <a:pPr algn="l"/>
          <a:r>
            <a:rPr kumimoji="1" lang="en-US" altLang="ja-JP" sz="1000">
              <a:solidFill>
                <a:srgbClr val="FF0000"/>
              </a:solidFill>
              <a:latin typeface="HGｺﾞｼｯｸM"/>
              <a:ea typeface="HGｺﾞｼｯｸM"/>
            </a:rPr>
            <a:t>@4,000×3</a:t>
          </a:r>
          <a:r>
            <a:rPr kumimoji="1" lang="ja-JP" altLang="en-US" sz="1000">
              <a:solidFill>
                <a:srgbClr val="FF0000"/>
              </a:solidFill>
              <a:latin typeface="HGｺﾞｼｯｸM"/>
              <a:ea typeface="HGｺﾞｼｯｸM"/>
            </a:rPr>
            <a:t>時間</a:t>
          </a:r>
        </a:p>
      </xdr:txBody>
    </xdr:sp>
    <xdr:clientData/>
  </xdr:twoCellAnchor>
  <xdr:twoCellAnchor>
    <xdr:from xmlns:xdr="http://schemas.openxmlformats.org/drawingml/2006/spreadsheetDrawing">
      <xdr:col>47</xdr:col>
      <xdr:colOff>205105</xdr:colOff>
      <xdr:row>14</xdr:row>
      <xdr:rowOff>123190</xdr:rowOff>
    </xdr:from>
    <xdr:to xmlns:xdr="http://schemas.openxmlformats.org/drawingml/2006/spreadsheetDrawing">
      <xdr:col>49</xdr:col>
      <xdr:colOff>27305</xdr:colOff>
      <xdr:row>24</xdr:row>
      <xdr:rowOff>143510</xdr:rowOff>
    </xdr:to>
    <xdr:grpSp>
      <xdr:nvGrpSpPr>
        <xdr:cNvPr id="14" name="グループ化 13"/>
        <xdr:cNvGrpSpPr/>
      </xdr:nvGrpSpPr>
      <xdr:grpSpPr>
        <a:xfrm>
          <a:off x="11466195" y="2742565"/>
          <a:ext cx="279400" cy="2592070"/>
          <a:chOff x="4974092" y="2755446"/>
          <a:chExt cx="285069" cy="2605768"/>
        </a:xfrm>
      </xdr:grpSpPr>
      <xdr:cxnSp macro="">
        <xdr:nvCxnSpPr>
          <xdr:cNvPr id="15" name="直線コネクタ 14"/>
          <xdr:cNvCxnSpPr/>
        </xdr:nvCxnSpPr>
        <xdr:spPr>
          <a:xfrm>
            <a:off x="4974092" y="2756807"/>
            <a:ext cx="262617" cy="0"/>
          </a:xfrm>
          <a:prstGeom prst="straightConnector1">
            <a:avLst/>
          </a:prstGeom>
          <a:ln w="12700">
            <a:solidFill>
              <a:srgbClr val="FF000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直線コネクタ 15"/>
          <xdr:cNvCxnSpPr/>
        </xdr:nvCxnSpPr>
        <xdr:spPr>
          <a:xfrm>
            <a:off x="4974110" y="3269114"/>
            <a:ext cx="262617" cy="0"/>
          </a:xfrm>
          <a:prstGeom prst="straightConnector1">
            <a:avLst/>
          </a:prstGeom>
          <a:ln w="12700">
            <a:solidFill>
              <a:srgbClr val="FF000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" name="直線コネクタ 16"/>
          <xdr:cNvCxnSpPr/>
        </xdr:nvCxnSpPr>
        <xdr:spPr>
          <a:xfrm>
            <a:off x="4978852" y="4566556"/>
            <a:ext cx="262617" cy="0"/>
          </a:xfrm>
          <a:prstGeom prst="straightConnector1">
            <a:avLst/>
          </a:prstGeom>
          <a:ln w="12700">
            <a:solidFill>
              <a:srgbClr val="FF000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" name="直線矢印コネクタ 17"/>
          <xdr:cNvCxnSpPr/>
        </xdr:nvCxnSpPr>
        <xdr:spPr>
          <a:xfrm flipH="1">
            <a:off x="5038725" y="5361214"/>
            <a:ext cx="217035" cy="0"/>
          </a:xfrm>
          <a:prstGeom prst="straightConnector1">
            <a:avLst/>
          </a:prstGeom>
          <a:ln w="12700">
            <a:solidFill>
              <a:srgbClr val="FF0000"/>
            </a:solidFill>
            <a:prstDash val="dash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" name="直線コネクタ 18"/>
          <xdr:cNvCxnSpPr/>
        </xdr:nvCxnSpPr>
        <xdr:spPr>
          <a:xfrm>
            <a:off x="5238750" y="2755446"/>
            <a:ext cx="20411" cy="2605768"/>
          </a:xfrm>
          <a:prstGeom prst="straightConnector1">
            <a:avLst/>
          </a:prstGeom>
          <a:ln w="12700">
            <a:solidFill>
              <a:srgbClr val="FF000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 xmlns:xdr="http://schemas.openxmlformats.org/drawingml/2006/spreadsheetDrawing">
      <xdr:col>52</xdr:col>
      <xdr:colOff>219075</xdr:colOff>
      <xdr:row>26</xdr:row>
      <xdr:rowOff>117475</xdr:rowOff>
    </xdr:from>
    <xdr:to xmlns:xdr="http://schemas.openxmlformats.org/drawingml/2006/spreadsheetDrawing">
      <xdr:col>57</xdr:col>
      <xdr:colOff>492125</xdr:colOff>
      <xdr:row>31</xdr:row>
      <xdr:rowOff>45720</xdr:rowOff>
    </xdr:to>
    <xdr:sp macro="" textlink="">
      <xdr:nvSpPr>
        <xdr:cNvPr id="20" name="角丸四角形吹き出し 19"/>
        <xdr:cNvSpPr/>
      </xdr:nvSpPr>
      <xdr:spPr>
        <a:xfrm>
          <a:off x="12623165" y="5822950"/>
          <a:ext cx="2047240" cy="785495"/>
        </a:xfrm>
        <a:prstGeom prst="wedgeRoundRectCallout">
          <a:avLst>
            <a:gd name="adj1" fmla="val -65862"/>
            <a:gd name="adj2" fmla="val -229877"/>
            <a:gd name="adj3" fmla="val 16667"/>
          </a:avLst>
        </a:prstGeom>
        <a:solidFill>
          <a:srgbClr val="FFFF00">
            <a:alpha val="50000"/>
          </a:srgbClr>
        </a:solidFill>
        <a:ln w="15875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900">
              <a:solidFill>
                <a:srgbClr val="FF0000"/>
              </a:solidFill>
              <a:latin typeface="HGｺﾞｼｯｸM"/>
              <a:ea typeface="HGｺﾞｼｯｸM"/>
            </a:rPr>
            <a:t>子ども政策</a:t>
          </a:r>
          <a:r>
            <a:rPr kumimoji="1" lang="ja-JP" altLang="en-US" sz="900">
              <a:solidFill>
                <a:srgbClr val="FF0000"/>
              </a:solidFill>
              <a:latin typeface="HGｺﾞｼｯｸM"/>
              <a:ea typeface="HGｺﾞｼｯｸM"/>
            </a:rPr>
            <a:t>課の</a:t>
          </a:r>
          <a:r>
            <a:rPr kumimoji="1" lang="en-US" altLang="ja-JP" sz="900">
              <a:solidFill>
                <a:srgbClr val="FF0000"/>
              </a:solidFill>
              <a:latin typeface="HGｺﾞｼｯｸM"/>
              <a:ea typeface="HGｺﾞｼｯｸM"/>
            </a:rPr>
            <a:t>｢訪問型病児・</a:t>
          </a:r>
          <a:r>
            <a:rPr kumimoji="1" lang="ja-JP" altLang="en-US" sz="900">
              <a:solidFill>
                <a:srgbClr val="FF0000"/>
              </a:solidFill>
              <a:latin typeface="HGｺﾞｼｯｸM"/>
              <a:ea typeface="HGｺﾞｼｯｸM"/>
            </a:rPr>
            <a:t>病後児保育利用料助成事業</a:t>
          </a:r>
          <a:r>
            <a:rPr kumimoji="1" lang="ja-JP" altLang="en-US" sz="900">
              <a:solidFill>
                <a:srgbClr val="FF0000"/>
              </a:solidFill>
              <a:latin typeface="HGｺﾞｼｯｸM"/>
              <a:ea typeface="HGｺﾞｼｯｸM"/>
            </a:rPr>
            <a:t>」に申請するため</a:t>
          </a:r>
          <a:r>
            <a:rPr kumimoji="1" lang="en-US" altLang="ja-JP" sz="900">
              <a:solidFill>
                <a:srgbClr val="FF0000"/>
              </a:solidFill>
              <a:latin typeface="HGｺﾞｼｯｸM"/>
              <a:ea typeface="HGｺﾞｼｯｸM"/>
            </a:rPr>
            <a:t>｢</a:t>
          </a:r>
          <a:r>
            <a:rPr kumimoji="1" lang="ja-JP" altLang="en-US" sz="900">
              <a:solidFill>
                <a:srgbClr val="FF0000"/>
              </a:solidFill>
              <a:latin typeface="HGｺﾞｼｯｸM"/>
              <a:ea typeface="HGｺﾞｼｯｸM"/>
            </a:rPr>
            <a:t>〇</a:t>
          </a:r>
          <a:r>
            <a:rPr kumimoji="1" lang="en-US" altLang="ja-JP" sz="900">
              <a:solidFill>
                <a:srgbClr val="FF0000"/>
              </a:solidFill>
              <a:latin typeface="HGｺﾞｼｯｸM"/>
              <a:ea typeface="HGｺﾞｼｯｸM"/>
            </a:rPr>
            <a:t>｣</a:t>
          </a:r>
          <a:r>
            <a:rPr kumimoji="1" lang="ja-JP" altLang="en-US" sz="900">
              <a:solidFill>
                <a:srgbClr val="FF0000"/>
              </a:solidFill>
              <a:latin typeface="HGｺﾞｼｯｸM"/>
              <a:ea typeface="HGｺﾞｼｯｸM"/>
            </a:rPr>
            <a:t>を付記</a:t>
          </a:r>
          <a:r>
            <a:rPr kumimoji="1" lang="en-US" altLang="ja-JP" sz="900">
              <a:solidFill>
                <a:srgbClr val="FF0000"/>
              </a:solidFill>
              <a:latin typeface="HGｺﾞｼｯｸM"/>
              <a:ea typeface="HGｺﾞｼｯｸM"/>
            </a:rPr>
            <a:t>｡</a:t>
          </a:r>
          <a:r>
            <a:rPr kumimoji="1" lang="ja-JP" altLang="en-US" sz="900">
              <a:solidFill>
                <a:srgbClr val="FF0000"/>
              </a:solidFill>
              <a:latin typeface="HGｺﾞｼｯｸM"/>
              <a:ea typeface="HGｺﾞｼｯｸM"/>
            </a:rPr>
            <a:t>本事業の時間･補助対象額からは除外。</a:t>
          </a:r>
          <a:endParaRPr kumimoji="1" lang="ja-JP" altLang="en-US" sz="900">
            <a:solidFill>
              <a:srgbClr val="FF0000"/>
            </a:solidFill>
            <a:latin typeface="HGｺﾞｼｯｸM"/>
            <a:ea typeface="HGｺﾞｼｯｸM"/>
          </a:endParaRPr>
        </a:p>
      </xdr:txBody>
    </xdr:sp>
    <xdr:clientData/>
  </xdr:twoCellAnchor>
  <xdr:twoCellAnchor>
    <xdr:from xmlns:xdr="http://schemas.openxmlformats.org/drawingml/2006/spreadsheetDrawing">
      <xdr:col>45</xdr:col>
      <xdr:colOff>0</xdr:colOff>
      <xdr:row>60</xdr:row>
      <xdr:rowOff>19050</xdr:rowOff>
    </xdr:from>
    <xdr:to xmlns:xdr="http://schemas.openxmlformats.org/drawingml/2006/spreadsheetDrawing">
      <xdr:col>50</xdr:col>
      <xdr:colOff>200025</xdr:colOff>
      <xdr:row>61</xdr:row>
      <xdr:rowOff>201930</xdr:rowOff>
    </xdr:to>
    <xdr:sp macro="" textlink="">
      <xdr:nvSpPr>
        <xdr:cNvPr id="21" name="角丸四角形 20"/>
        <xdr:cNvSpPr/>
      </xdr:nvSpPr>
      <xdr:spPr>
        <a:xfrm>
          <a:off x="10803890" y="12827000"/>
          <a:ext cx="1343025" cy="440055"/>
        </a:xfrm>
        <a:prstGeom prst="roundRect">
          <a:avLst/>
        </a:prstGeom>
        <a:solidFill>
          <a:srgbClr val="FFFF00"/>
        </a:solidFill>
        <a:ln w="19050"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t"/>
        <a:lstStyle/>
        <a:p>
          <a:r>
            <a:rPr kumimoji="1" lang="ja-JP" altLang="en-US" sz="1000">
              <a:solidFill>
                <a:srgbClr val="FF0000"/>
              </a:solidFill>
              <a:effectLst/>
              <a:latin typeface="HGｺﾞｼｯｸM"/>
              <a:ea typeface="HGｺﾞｼｯｸM"/>
              <a:cs typeface="+mn-cs"/>
            </a:rPr>
            <a:t>ｸｰﾎﾟﾝ</a:t>
          </a:r>
          <a:r>
            <a:rPr kumimoji="1" lang="ja-JP" altLang="ja-JP" sz="1000">
              <a:solidFill>
                <a:srgbClr val="FF0000"/>
              </a:solidFill>
              <a:effectLst/>
              <a:latin typeface="HGｺﾞｼｯｸM"/>
              <a:ea typeface="HGｺﾞｼｯｸM"/>
              <a:cs typeface="+mn-cs"/>
            </a:rPr>
            <a:t>利用</a:t>
          </a:r>
          <a:r>
            <a:rPr kumimoji="1" lang="en-US" altLang="ja-JP" sz="1000">
              <a:solidFill>
                <a:srgbClr val="FF0000"/>
              </a:solidFill>
              <a:effectLst/>
              <a:latin typeface="HGｺﾞｼｯｸM"/>
              <a:ea typeface="HGｺﾞｼｯｸM"/>
              <a:cs typeface="+mn-cs"/>
            </a:rPr>
            <a:t>(50</a:t>
          </a:r>
          <a:r>
            <a:rPr kumimoji="1" lang="ja-JP" altLang="ja-JP" sz="1000">
              <a:solidFill>
                <a:srgbClr val="FF0000"/>
              </a:solidFill>
              <a:effectLst/>
              <a:latin typeface="HGｺﾞｼｯｸM"/>
              <a:ea typeface="HGｺﾞｼｯｸM"/>
              <a:cs typeface="+mn-cs"/>
            </a:rPr>
            <a:t>％割引</a:t>
          </a:r>
          <a:r>
            <a:rPr kumimoji="1" lang="en-US" altLang="ja-JP" sz="1000">
              <a:solidFill>
                <a:srgbClr val="FF0000"/>
              </a:solidFill>
              <a:effectLst/>
              <a:latin typeface="HGｺﾞｼｯｸM"/>
              <a:ea typeface="HGｺﾞｼｯｸM"/>
              <a:cs typeface="+mn-cs"/>
            </a:rPr>
            <a:t>)</a:t>
          </a:r>
          <a:endParaRPr lang="ja-JP" altLang="ja-JP" sz="1000">
            <a:solidFill>
              <a:srgbClr val="FF0000"/>
            </a:solidFill>
            <a:effectLst/>
            <a:latin typeface="HGｺﾞｼｯｸM"/>
            <a:ea typeface="HGｺﾞｼｯｸM"/>
          </a:endParaRPr>
        </a:p>
        <a:p>
          <a:pPr algn="l"/>
          <a:r>
            <a:rPr kumimoji="1" lang="en-US" altLang="ja-JP" sz="1000">
              <a:solidFill>
                <a:srgbClr val="FF0000"/>
              </a:solidFill>
              <a:latin typeface="HGｺﾞｼｯｸM"/>
              <a:ea typeface="HGｺﾞｼｯｸM"/>
            </a:rPr>
            <a:t>3,000×3.0H×0.5</a:t>
          </a:r>
          <a:endParaRPr kumimoji="1" lang="ja-JP" altLang="en-US" sz="1000">
            <a:solidFill>
              <a:srgbClr val="FF0000"/>
            </a:solidFill>
            <a:latin typeface="HGｺﾞｼｯｸM"/>
            <a:ea typeface="HGｺﾞｼｯｸM"/>
          </a:endParaRPr>
        </a:p>
      </xdr:txBody>
    </xdr:sp>
    <xdr:clientData/>
  </xdr:twoCellAnchor>
  <xdr:twoCellAnchor>
    <xdr:from xmlns:xdr="http://schemas.openxmlformats.org/drawingml/2006/spreadsheetDrawing">
      <xdr:col>47</xdr:col>
      <xdr:colOff>200025</xdr:colOff>
      <xdr:row>57</xdr:row>
      <xdr:rowOff>133350</xdr:rowOff>
    </xdr:from>
    <xdr:to xmlns:xdr="http://schemas.openxmlformats.org/drawingml/2006/spreadsheetDrawing">
      <xdr:col>48</xdr:col>
      <xdr:colOff>123825</xdr:colOff>
      <xdr:row>60</xdr:row>
      <xdr:rowOff>5080</xdr:rowOff>
    </xdr:to>
    <xdr:grpSp>
      <xdr:nvGrpSpPr>
        <xdr:cNvPr id="35" name="グループ 34"/>
        <xdr:cNvGrpSpPr/>
      </xdr:nvGrpSpPr>
      <xdr:grpSpPr>
        <a:xfrm>
          <a:off x="11461115" y="12169775"/>
          <a:ext cx="152400" cy="643255"/>
          <a:chOff x="11427021" y="9269132"/>
          <a:chExt cx="152176" cy="635498"/>
        </a:xfrm>
      </xdr:grpSpPr>
      <xdr:cxnSp macro="">
        <xdr:nvCxnSpPr>
          <xdr:cNvPr id="23" name="直線コネクタ 22"/>
          <xdr:cNvCxnSpPr/>
        </xdr:nvCxnSpPr>
        <xdr:spPr>
          <a:xfrm>
            <a:off x="11427021" y="9269132"/>
            <a:ext cx="142567" cy="0"/>
          </a:xfrm>
          <a:prstGeom prst="straightConnector1">
            <a:avLst/>
          </a:prstGeom>
          <a:ln w="12700">
            <a:prstDash val="dash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5" name="直線矢印コネクタ 24"/>
          <xdr:cNvCxnSpPr/>
        </xdr:nvCxnSpPr>
        <xdr:spPr>
          <a:xfrm flipH="1">
            <a:off x="11564896" y="9278097"/>
            <a:ext cx="14301" cy="626533"/>
          </a:xfrm>
          <a:prstGeom prst="straightConnector1">
            <a:avLst/>
          </a:prstGeom>
          <a:ln w="9525">
            <a:prstDash val="dash"/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 xmlns:xdr="http://schemas.openxmlformats.org/drawingml/2006/spreadsheetDrawing">
      <xdr:col>34</xdr:col>
      <xdr:colOff>133350</xdr:colOff>
      <xdr:row>1</xdr:row>
      <xdr:rowOff>9525</xdr:rowOff>
    </xdr:from>
    <xdr:to xmlns:xdr="http://schemas.openxmlformats.org/drawingml/2006/spreadsheetDrawing">
      <xdr:col>44</xdr:col>
      <xdr:colOff>133350</xdr:colOff>
      <xdr:row>4</xdr:row>
      <xdr:rowOff>10160</xdr:rowOff>
    </xdr:to>
    <xdr:sp macro="" textlink="">
      <xdr:nvSpPr>
        <xdr:cNvPr id="26" name="テキスト ボックス 25"/>
        <xdr:cNvSpPr txBox="1"/>
      </xdr:nvSpPr>
      <xdr:spPr>
        <a:xfrm>
          <a:off x="8260715" y="276225"/>
          <a:ext cx="2447925" cy="514985"/>
        </a:xfrm>
        <a:prstGeom prst="rect">
          <a:avLst/>
        </a:prstGeom>
        <a:solidFill>
          <a:srgbClr val="FFFF00"/>
        </a:solidFill>
        <a:ln w="15875" cmpd="sng">
          <a:solidFill>
            <a:srgbClr val="0000FF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36000" tIns="0" rIns="0" bIns="0" rtlCol="0" anchor="t"/>
        <a:lstStyle/>
        <a:p>
          <a:r>
            <a:rPr kumimoji="1" lang="en-US" altLang="ja-JP" sz="1000">
              <a:solidFill>
                <a:srgbClr val="FF0000"/>
              </a:solidFill>
              <a:latin typeface="HGｺﾞｼｯｸM"/>
              <a:ea typeface="HGｺﾞｼｯｸM"/>
            </a:rPr>
            <a:t>Excel</a:t>
          </a:r>
          <a:r>
            <a:rPr kumimoji="1" lang="ja-JP" altLang="en-US" sz="1000">
              <a:solidFill>
                <a:srgbClr val="FF0000"/>
              </a:solidFill>
              <a:latin typeface="HGｺﾞｼｯｸM"/>
              <a:ea typeface="HGｺﾞｼｯｸM"/>
            </a:rPr>
            <a:t>で入力する場合、利用時間数は</a:t>
          </a:r>
          <a:r>
            <a:rPr kumimoji="1" lang="en-US" altLang="ja-JP" sz="1000">
              <a:solidFill>
                <a:srgbClr val="FF0000"/>
              </a:solidFill>
              <a:latin typeface="HGｺﾞｼｯｸM"/>
              <a:ea typeface="HGｺﾞｼｯｸM"/>
            </a:rPr>
            <a:t>3</a:t>
          </a:r>
          <a:r>
            <a:rPr kumimoji="1" lang="ja-JP" altLang="en-US" sz="1000">
              <a:solidFill>
                <a:srgbClr val="FF0000"/>
              </a:solidFill>
              <a:latin typeface="HGｺﾞｼｯｸM"/>
              <a:ea typeface="HGｺﾞｼｯｸM"/>
            </a:rPr>
            <a:t>時間</a:t>
          </a:r>
          <a:r>
            <a:rPr kumimoji="1" lang="en-US" altLang="ja-JP" sz="1000">
              <a:solidFill>
                <a:srgbClr val="FF0000"/>
              </a:solidFill>
              <a:latin typeface="HGｺﾞｼｯｸM"/>
              <a:ea typeface="HGｺﾞｼｯｸM"/>
            </a:rPr>
            <a:t>30</a:t>
          </a:r>
          <a:r>
            <a:rPr kumimoji="1" lang="ja-JP" altLang="en-US" sz="1000">
              <a:solidFill>
                <a:srgbClr val="FF0000"/>
              </a:solidFill>
              <a:latin typeface="HGｺﾞｼｯｸM"/>
              <a:ea typeface="HGｺﾞｼｯｸM"/>
            </a:rPr>
            <a:t>分は「</a:t>
          </a:r>
          <a:r>
            <a:rPr kumimoji="1" lang="en-US" altLang="ja-JP" sz="1000">
              <a:solidFill>
                <a:srgbClr val="FF0000"/>
              </a:solidFill>
              <a:latin typeface="HGｺﾞｼｯｸM"/>
              <a:ea typeface="HGｺﾞｼｯｸM"/>
            </a:rPr>
            <a:t>3:30</a:t>
          </a:r>
          <a:r>
            <a:rPr kumimoji="1" lang="ja-JP" altLang="en-US" sz="1000">
              <a:solidFill>
                <a:srgbClr val="FF0000"/>
              </a:solidFill>
              <a:latin typeface="HGｺﾞｼｯｸM"/>
              <a:ea typeface="HGｺﾞｼｯｸM"/>
            </a:rPr>
            <a:t>」の形式、支払金額は数字のみ</a:t>
          </a:r>
          <a:r>
            <a:rPr kumimoji="1" lang="en-US" altLang="ja-JP" sz="1000">
              <a:solidFill>
                <a:srgbClr val="FF0000"/>
              </a:solidFill>
              <a:latin typeface="HGｺﾞｼｯｸM"/>
              <a:ea typeface="HGｺﾞｼｯｸM"/>
            </a:rPr>
            <a:t>(</a:t>
          </a:r>
          <a:r>
            <a:rPr kumimoji="1" lang="ja-JP" altLang="en-US" sz="1000">
              <a:solidFill>
                <a:srgbClr val="FF0000"/>
              </a:solidFill>
              <a:latin typeface="HGｺﾞｼｯｸM"/>
              <a:ea typeface="HGｺﾞｼｯｸM"/>
            </a:rPr>
            <a:t>円は省く</a:t>
          </a:r>
          <a:r>
            <a:rPr kumimoji="1" lang="en-US" altLang="ja-JP" sz="1000">
              <a:solidFill>
                <a:srgbClr val="FF0000"/>
              </a:solidFill>
              <a:latin typeface="HGｺﾞｼｯｸM"/>
              <a:ea typeface="HGｺﾞｼｯｸM"/>
            </a:rPr>
            <a:t>)</a:t>
          </a:r>
          <a:r>
            <a:rPr kumimoji="1" lang="ja-JP" altLang="en-US" sz="1000">
              <a:solidFill>
                <a:srgbClr val="FF0000"/>
              </a:solidFill>
              <a:latin typeface="HGｺﾞｼｯｸM"/>
              <a:ea typeface="HGｺﾞｼｯｸM"/>
            </a:rPr>
            <a:t>を入力ください。</a:t>
          </a:r>
        </a:p>
      </xdr:txBody>
    </xdr:sp>
    <xdr:clientData/>
  </xdr:twoCellAnchor>
  <xdr:twoCellAnchor>
    <xdr:from xmlns:xdr="http://schemas.openxmlformats.org/drawingml/2006/spreadsheetDrawing">
      <xdr:col>37</xdr:col>
      <xdr:colOff>123825</xdr:colOff>
      <xdr:row>4</xdr:row>
      <xdr:rowOff>10160</xdr:rowOff>
    </xdr:from>
    <xdr:to xmlns:xdr="http://schemas.openxmlformats.org/drawingml/2006/spreadsheetDrawing">
      <xdr:col>37</xdr:col>
      <xdr:colOff>247650</xdr:colOff>
      <xdr:row>11</xdr:row>
      <xdr:rowOff>190500</xdr:rowOff>
    </xdr:to>
    <xdr:cxnSp macro="">
      <xdr:nvCxnSpPr>
        <xdr:cNvPr id="27" name="直線矢印コネクタ 26"/>
        <xdr:cNvCxnSpPr/>
      </xdr:nvCxnSpPr>
      <xdr:spPr>
        <a:xfrm flipH="1">
          <a:off x="9041765" y="791210"/>
          <a:ext cx="123825" cy="1342390"/>
        </a:xfrm>
        <a:prstGeom prst="straightConnector1">
          <a:avLst/>
        </a:prstGeom>
        <a:ln w="19050">
          <a:solidFill>
            <a:srgbClr val="FF0000"/>
          </a:solidFill>
          <a:prstDash val="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43</xdr:col>
      <xdr:colOff>209550</xdr:colOff>
      <xdr:row>4</xdr:row>
      <xdr:rowOff>19050</xdr:rowOff>
    </xdr:from>
    <xdr:to xmlns:xdr="http://schemas.openxmlformats.org/drawingml/2006/spreadsheetDrawing">
      <xdr:col>44</xdr:col>
      <xdr:colOff>76200</xdr:colOff>
      <xdr:row>11</xdr:row>
      <xdr:rowOff>199390</xdr:rowOff>
    </xdr:to>
    <xdr:cxnSp macro="">
      <xdr:nvCxnSpPr>
        <xdr:cNvPr id="28" name="直線矢印コネクタ 27"/>
        <xdr:cNvCxnSpPr/>
      </xdr:nvCxnSpPr>
      <xdr:spPr>
        <a:xfrm>
          <a:off x="10556240" y="800100"/>
          <a:ext cx="95250" cy="1342390"/>
        </a:xfrm>
        <a:prstGeom prst="straightConnector1">
          <a:avLst/>
        </a:prstGeom>
        <a:ln w="19050">
          <a:solidFill>
            <a:srgbClr val="FF0000"/>
          </a:solidFill>
          <a:prstDash val="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44</xdr:col>
      <xdr:colOff>19050</xdr:colOff>
      <xdr:row>39</xdr:row>
      <xdr:rowOff>162560</xdr:rowOff>
    </xdr:from>
    <xdr:to xmlns:xdr="http://schemas.openxmlformats.org/drawingml/2006/spreadsheetDrawing">
      <xdr:col>52</xdr:col>
      <xdr:colOff>199390</xdr:colOff>
      <xdr:row>41</xdr:row>
      <xdr:rowOff>100965</xdr:rowOff>
    </xdr:to>
    <xdr:sp macro="" textlink="">
      <xdr:nvSpPr>
        <xdr:cNvPr id="31" name="四角形吹き出し 30"/>
        <xdr:cNvSpPr/>
      </xdr:nvSpPr>
      <xdr:spPr>
        <a:xfrm>
          <a:off x="10594340" y="8331835"/>
          <a:ext cx="2009140" cy="319405"/>
        </a:xfrm>
        <a:prstGeom prst="wedgeRectCallout">
          <a:avLst>
            <a:gd name="adj1" fmla="val -102349"/>
            <a:gd name="adj2" fmla="val 68083"/>
          </a:avLst>
        </a:prstGeom>
        <a:solidFill>
          <a:srgbClr val="FFFF00"/>
        </a:solidFill>
        <a:ln w="15875"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36000" tIns="0" rIns="0" bIns="0" rtlCol="0" anchor="ctr" anchorCtr="0"/>
        <a:lstStyle/>
        <a:p>
          <a:pPr algn="l">
            <a:lnSpc>
              <a:spcPts val="1000"/>
            </a:lnSpc>
          </a:pPr>
          <a:r>
            <a:rPr kumimoji="1" lang="ja-JP" altLang="en-US" sz="900">
              <a:solidFill>
                <a:srgbClr val="FF0000"/>
              </a:solidFill>
              <a:latin typeface="HGｺﾞｼｯｸM"/>
              <a:ea typeface="HGｺﾞｼｯｸM"/>
            </a:rPr>
            <a:t>合計時間は36</a:t>
          </a:r>
          <a:r>
            <a:rPr kumimoji="1" lang="ja-JP" altLang="en-US" sz="900">
              <a:solidFill>
                <a:srgbClr val="FF0000"/>
              </a:solidFill>
              <a:latin typeface="HGｺﾞｼｯｸM"/>
              <a:ea typeface="HGｺﾞｼｯｸM"/>
            </a:rPr>
            <a:t>時間</a:t>
          </a:r>
          <a:r>
            <a:rPr kumimoji="1" lang="en-US" altLang="ja-JP" sz="900">
              <a:solidFill>
                <a:srgbClr val="FF0000"/>
              </a:solidFill>
              <a:latin typeface="HGｺﾞｼｯｸM"/>
              <a:ea typeface="HGｺﾞｼｯｸM"/>
            </a:rPr>
            <a:t>40</a:t>
          </a:r>
          <a:r>
            <a:rPr kumimoji="1" lang="ja-JP" altLang="en-US" sz="900">
              <a:solidFill>
                <a:srgbClr val="FF0000"/>
              </a:solidFill>
              <a:latin typeface="HGｺﾞｼｯｸM"/>
              <a:ea typeface="HGｺﾞｼｯｸM"/>
            </a:rPr>
            <a:t>分であるが、</a:t>
          </a:r>
          <a:r>
            <a:rPr kumimoji="1" lang="en-US" altLang="ja-JP" sz="900">
              <a:solidFill>
                <a:srgbClr val="FF0000"/>
              </a:solidFill>
              <a:latin typeface="HGｺﾞｼｯｸM"/>
              <a:ea typeface="HGｺﾞｼｯｸM"/>
            </a:rPr>
            <a:t>1</a:t>
          </a:r>
          <a:r>
            <a:rPr kumimoji="1" lang="ja-JP" altLang="en-US" sz="900">
              <a:solidFill>
                <a:srgbClr val="FF0000"/>
              </a:solidFill>
              <a:latin typeface="HGｺﾞｼｯｸM"/>
              <a:ea typeface="HGｺﾞｼｯｸM"/>
            </a:rPr>
            <a:t>時間未満切り捨てで36</a:t>
          </a:r>
          <a:r>
            <a:rPr kumimoji="1" lang="ja-JP" altLang="en-US" sz="900">
              <a:solidFill>
                <a:srgbClr val="FF0000"/>
              </a:solidFill>
              <a:latin typeface="HGｺﾞｼｯｸM"/>
              <a:ea typeface="HGｺﾞｼｯｸM"/>
            </a:rPr>
            <a:t>時間となる</a:t>
          </a:r>
          <a:r>
            <a:rPr kumimoji="1" lang="en-US" altLang="ja-JP" sz="900">
              <a:latin typeface="HGｺﾞｼｯｸM"/>
              <a:ea typeface="HGｺﾞｼｯｸM"/>
            </a:rPr>
            <a:t>｡</a:t>
          </a:r>
          <a:endParaRPr kumimoji="1" lang="ja-JP" altLang="en-US" sz="900">
            <a:latin typeface="HGｺﾞｼｯｸM"/>
            <a:ea typeface="HGｺﾞｼｯｸM"/>
          </a:endParaRPr>
        </a:p>
      </xdr:txBody>
    </xdr:sp>
    <xdr:clientData/>
  </xdr:twoCellAnchor>
  <xdr:twoCellAnchor>
    <xdr:from xmlns:xdr="http://schemas.openxmlformats.org/drawingml/2006/spreadsheetDrawing">
      <xdr:col>48</xdr:col>
      <xdr:colOff>120650</xdr:colOff>
      <xdr:row>63</xdr:row>
      <xdr:rowOff>231140</xdr:rowOff>
    </xdr:from>
    <xdr:to xmlns:xdr="http://schemas.openxmlformats.org/drawingml/2006/spreadsheetDrawing">
      <xdr:col>52</xdr:col>
      <xdr:colOff>303530</xdr:colOff>
      <xdr:row>66</xdr:row>
      <xdr:rowOff>202565</xdr:rowOff>
    </xdr:to>
    <xdr:sp macro="" textlink="">
      <xdr:nvSpPr>
        <xdr:cNvPr id="33" name="角丸四角形吹き出し 32"/>
        <xdr:cNvSpPr/>
      </xdr:nvSpPr>
      <xdr:spPr>
        <a:xfrm>
          <a:off x="11610340" y="13810615"/>
          <a:ext cx="1097280" cy="742950"/>
        </a:xfrm>
        <a:prstGeom prst="wedgeRoundRectCallout">
          <a:avLst>
            <a:gd name="adj1" fmla="val 33437"/>
            <a:gd name="adj2" fmla="val -214334"/>
            <a:gd name="adj3" fmla="val 16667"/>
          </a:avLst>
        </a:prstGeom>
        <a:solidFill>
          <a:srgbClr val="FFFF00"/>
        </a:solidFill>
        <a:ln w="15875"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000">
              <a:solidFill>
                <a:srgbClr val="FF0000"/>
              </a:solidFill>
              <a:latin typeface="HGｺﾞｼｯｸM"/>
              <a:ea typeface="HGｺﾞｼｯｸM"/>
            </a:rPr>
            <a:t>他部署で申請するので「〇」を付記</a:t>
          </a:r>
          <a:r>
            <a:rPr kumimoji="1" lang="en-US" altLang="ja-JP" sz="1000">
              <a:solidFill>
                <a:srgbClr val="FF0000"/>
              </a:solidFill>
              <a:latin typeface="HGｺﾞｼｯｸM"/>
              <a:ea typeface="HGｺﾞｼｯｸM"/>
            </a:rPr>
            <a:t>(</a:t>
          </a:r>
          <a:r>
            <a:rPr kumimoji="1" lang="ja-JP" altLang="en-US" sz="1000">
              <a:solidFill>
                <a:srgbClr val="FF0000"/>
              </a:solidFill>
              <a:latin typeface="HGｺﾞｼｯｸM"/>
              <a:ea typeface="HGｺﾞｼｯｸM"/>
            </a:rPr>
            <a:t>本事業の申請対象外）</a:t>
          </a:r>
        </a:p>
      </xdr:txBody>
    </xdr:sp>
    <xdr:clientData/>
  </xdr:twoCellAnchor>
  <xdr:twoCellAnchor>
    <xdr:from xmlns:xdr="http://schemas.openxmlformats.org/drawingml/2006/spreadsheetDrawing">
      <xdr:col>39</xdr:col>
      <xdr:colOff>142875</xdr:colOff>
      <xdr:row>59</xdr:row>
      <xdr:rowOff>57785</xdr:rowOff>
    </xdr:from>
    <xdr:to xmlns:xdr="http://schemas.openxmlformats.org/drawingml/2006/spreadsheetDrawing">
      <xdr:col>44</xdr:col>
      <xdr:colOff>161925</xdr:colOff>
      <xdr:row>60</xdr:row>
      <xdr:rowOff>190500</xdr:rowOff>
    </xdr:to>
    <xdr:sp macro="" textlink="">
      <xdr:nvSpPr>
        <xdr:cNvPr id="34" name="角丸四角形吹き出し 33"/>
        <xdr:cNvSpPr/>
      </xdr:nvSpPr>
      <xdr:spPr>
        <a:xfrm>
          <a:off x="9556115" y="12608560"/>
          <a:ext cx="1181100" cy="389890"/>
        </a:xfrm>
        <a:prstGeom prst="wedgeRoundRectCallout">
          <a:avLst>
            <a:gd name="adj1" fmla="val 51861"/>
            <a:gd name="adj2" fmla="val -93734"/>
            <a:gd name="adj3" fmla="val 16667"/>
          </a:avLst>
        </a:prstGeom>
        <a:solidFill>
          <a:srgbClr val="FFFF00"/>
        </a:solidFill>
        <a:ln w="15875"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000">
              <a:solidFill>
                <a:srgbClr val="FF0000"/>
              </a:solidFill>
              <a:latin typeface="HGｺﾞｼｯｸM"/>
              <a:ea typeface="HGｺﾞｼｯｸM"/>
            </a:rPr>
            <a:t>病児保育利用</a:t>
          </a:r>
          <a:endParaRPr kumimoji="1" lang="en-US" altLang="ja-JP" sz="1000">
            <a:solidFill>
              <a:srgbClr val="FF0000"/>
            </a:solidFill>
            <a:latin typeface="HGｺﾞｼｯｸM"/>
            <a:ea typeface="HGｺﾞｼｯｸM"/>
          </a:endParaRPr>
        </a:p>
        <a:p>
          <a:pPr algn="l"/>
          <a:r>
            <a:rPr kumimoji="1" lang="en-US" altLang="ja-JP" sz="1000">
              <a:solidFill>
                <a:srgbClr val="FF0000"/>
              </a:solidFill>
              <a:latin typeface="HGｺﾞｼｯｸM"/>
              <a:ea typeface="HGｺﾞｼｯｸM"/>
            </a:rPr>
            <a:t>@4,000×3</a:t>
          </a:r>
          <a:r>
            <a:rPr kumimoji="1" lang="ja-JP" altLang="en-US" sz="1000">
              <a:solidFill>
                <a:srgbClr val="FF0000"/>
              </a:solidFill>
              <a:latin typeface="HGｺﾞｼｯｸM"/>
              <a:ea typeface="HGｺﾞｼｯｸM"/>
            </a:rPr>
            <a:t>時間</a:t>
          </a:r>
          <a:endParaRPr kumimoji="1" lang="ja-JP" altLang="en-US" sz="1000">
            <a:solidFill>
              <a:srgbClr val="FF0000"/>
            </a:solidFill>
            <a:latin typeface="HGｺﾞｼｯｸM"/>
            <a:ea typeface="HGｺﾞｼｯｸM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BA87"/>
  <sheetViews>
    <sheetView tabSelected="1" view="pageBreakPreview" topLeftCell="A43" zoomScaleSheetLayoutView="100" workbookViewId="0">
      <selection activeCell="AJ88" sqref="AJ88"/>
    </sheetView>
  </sheetViews>
  <sheetFormatPr defaultRowHeight="15"/>
  <cols>
    <col min="1" max="1" width="2.625" style="1" customWidth="1"/>
    <col min="2" max="3" width="2.75" style="1" customWidth="1"/>
    <col min="4" max="4" width="2.625" style="1" customWidth="1"/>
    <col min="5" max="5" width="3.25" style="1" customWidth="1"/>
    <col min="6" max="6" width="3.875" style="1" customWidth="1"/>
    <col min="7" max="7" width="3.625" style="1" customWidth="1"/>
    <col min="8" max="8" width="3.25" style="1" customWidth="1"/>
    <col min="9" max="9" width="3.875" style="1" customWidth="1"/>
    <col min="10" max="13" width="3.25" style="1" customWidth="1"/>
    <col min="14" max="25" width="3" style="1" customWidth="1"/>
    <col min="26" max="26" width="4.1640625" style="1" customWidth="1"/>
    <col min="27" max="27" width="3.375" style="2" customWidth="1"/>
    <col min="28" max="28" width="2.625" style="2" customWidth="1"/>
    <col min="29" max="30" width="2.75" style="2" customWidth="1"/>
    <col min="31" max="31" width="2.625" style="2" customWidth="1"/>
    <col min="32" max="32" width="3.25" style="2" customWidth="1"/>
    <col min="33" max="33" width="3.875" style="2" customWidth="1"/>
    <col min="34" max="34" width="3.625" style="2" customWidth="1"/>
    <col min="35" max="35" width="3.25" style="2" customWidth="1"/>
    <col min="36" max="36" width="3.875" style="2" customWidth="1"/>
    <col min="37" max="40" width="3.25" style="2" customWidth="1"/>
    <col min="41" max="52" width="3" style="2" customWidth="1"/>
    <col min="53" max="53" width="4.1640625" style="2" customWidth="1"/>
    <col min="54" max="56" width="3.375" style="2" customWidth="1"/>
    <col min="57" max="16384" width="9" style="2" customWidth="1"/>
  </cols>
  <sheetData>
    <row r="1" spans="1:53" ht="21" customHeight="1">
      <c r="A1" s="3" t="s">
        <v>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95" t="s">
        <v>40</v>
      </c>
      <c r="S1" s="3"/>
      <c r="T1" s="3"/>
      <c r="U1" s="3"/>
      <c r="V1" s="3"/>
      <c r="W1" s="3"/>
      <c r="X1" s="3"/>
      <c r="Y1" s="3"/>
      <c r="Z1" s="3"/>
      <c r="AB1" s="123" t="s">
        <v>41</v>
      </c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212" t="s">
        <v>55</v>
      </c>
      <c r="AT1" s="123"/>
      <c r="AU1" s="123"/>
      <c r="AV1" s="123"/>
      <c r="AW1" s="123"/>
      <c r="AX1" s="123"/>
      <c r="AY1" s="123"/>
      <c r="AZ1" s="123"/>
      <c r="BA1" s="123"/>
    </row>
    <row r="2" spans="1:53" ht="12" customHeight="1"/>
    <row r="3" spans="1:53" ht="16.5" customHeight="1">
      <c r="A3" s="4" t="s">
        <v>3</v>
      </c>
      <c r="B3" s="18"/>
      <c r="C3" s="18"/>
      <c r="D3" s="32"/>
      <c r="E3" s="32"/>
      <c r="F3" s="32"/>
      <c r="G3" s="32"/>
      <c r="H3" s="32"/>
      <c r="I3" s="32"/>
      <c r="AB3" s="124" t="s">
        <v>58</v>
      </c>
      <c r="AC3" s="140"/>
      <c r="AD3" s="140"/>
      <c r="AE3" s="140"/>
      <c r="AF3" s="140"/>
      <c r="AG3" s="140"/>
      <c r="AH3" s="140"/>
      <c r="AI3" s="140"/>
      <c r="AJ3" s="140"/>
    </row>
    <row r="4" spans="1:53" ht="12" customHeight="1">
      <c r="A4" s="5"/>
      <c r="AB4" s="125"/>
    </row>
    <row r="5" spans="1:53" ht="16.5" customHeight="1">
      <c r="A5" s="4" t="s">
        <v>7</v>
      </c>
      <c r="B5" s="18"/>
      <c r="C5" s="18"/>
      <c r="D5" s="32"/>
      <c r="E5" s="32"/>
      <c r="F5" s="32"/>
      <c r="G5" s="32"/>
      <c r="H5" s="32"/>
      <c r="I5" s="32"/>
      <c r="J5" s="64" t="s">
        <v>36</v>
      </c>
      <c r="AB5" s="124" t="s">
        <v>56</v>
      </c>
      <c r="AC5" s="140"/>
      <c r="AD5" s="140"/>
      <c r="AE5" s="140"/>
      <c r="AF5" s="140"/>
      <c r="AG5" s="140"/>
      <c r="AH5" s="140"/>
      <c r="AI5" s="140"/>
      <c r="AJ5" s="140"/>
      <c r="AK5" s="179" t="s">
        <v>48</v>
      </c>
    </row>
    <row r="6" spans="1:53" ht="9" customHeight="1"/>
    <row r="7" spans="1:53" ht="14.25" customHeight="1">
      <c r="A7" s="6" t="s">
        <v>9</v>
      </c>
      <c r="B7" s="19" t="s">
        <v>62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114"/>
      <c r="AB7" s="126" t="s">
        <v>9</v>
      </c>
      <c r="AC7" s="141" t="s">
        <v>37</v>
      </c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233"/>
    </row>
    <row r="8" spans="1:53" ht="14.25" customHeight="1">
      <c r="A8" s="7" t="s">
        <v>9</v>
      </c>
      <c r="B8" s="20" t="s">
        <v>18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15"/>
      <c r="AB8" s="127" t="s">
        <v>9</v>
      </c>
      <c r="AC8" s="142" t="s">
        <v>18</v>
      </c>
      <c r="AD8" s="136"/>
      <c r="AE8" s="136"/>
      <c r="AF8" s="136"/>
      <c r="AG8" s="136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234"/>
    </row>
    <row r="9" spans="1:53" ht="14.25" customHeight="1">
      <c r="A9" s="7" t="s">
        <v>9</v>
      </c>
      <c r="B9" s="21" t="s">
        <v>5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15"/>
      <c r="AB9" s="127" t="s">
        <v>9</v>
      </c>
      <c r="AC9" s="143" t="s">
        <v>5</v>
      </c>
      <c r="AD9" s="136"/>
      <c r="AE9" s="136"/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6"/>
      <c r="AV9" s="136"/>
      <c r="AW9" s="136"/>
      <c r="AX9" s="136"/>
      <c r="AY9" s="136"/>
      <c r="AZ9" s="136"/>
      <c r="BA9" s="234"/>
    </row>
    <row r="10" spans="1:53" ht="14.25" customHeight="1">
      <c r="A10" s="8"/>
      <c r="B10" s="22" t="s">
        <v>12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116"/>
      <c r="AB10" s="128"/>
      <c r="AC10" s="144" t="s">
        <v>12</v>
      </c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235"/>
    </row>
    <row r="11" spans="1:53" ht="9" customHeight="1"/>
    <row r="12" spans="1:53" ht="16.5" customHeight="1">
      <c r="A12" s="9" t="s">
        <v>10</v>
      </c>
      <c r="Z12" s="117" t="s">
        <v>8</v>
      </c>
      <c r="AB12" s="129" t="s">
        <v>10</v>
      </c>
      <c r="BA12" s="220" t="s">
        <v>34</v>
      </c>
    </row>
    <row r="13" spans="1:53" ht="16.5" customHeight="1">
      <c r="A13" s="10" t="s">
        <v>15</v>
      </c>
      <c r="B13" s="23"/>
      <c r="C13" s="23"/>
      <c r="D13" s="33"/>
      <c r="E13" s="35" t="s">
        <v>29</v>
      </c>
      <c r="F13" s="23"/>
      <c r="G13" s="23"/>
      <c r="H13" s="23"/>
      <c r="I13" s="33"/>
      <c r="J13" s="35" t="s">
        <v>38</v>
      </c>
      <c r="K13" s="23"/>
      <c r="L13" s="23"/>
      <c r="M13" s="33"/>
      <c r="N13" s="35" t="s">
        <v>39</v>
      </c>
      <c r="O13" s="23"/>
      <c r="P13" s="23"/>
      <c r="Q13" s="33"/>
      <c r="R13" s="35" t="s">
        <v>42</v>
      </c>
      <c r="S13" s="23"/>
      <c r="T13" s="23"/>
      <c r="U13" s="33"/>
      <c r="V13" s="35" t="s">
        <v>24</v>
      </c>
      <c r="W13" s="23"/>
      <c r="X13" s="23"/>
      <c r="Y13" s="109"/>
      <c r="Z13" s="118" t="s">
        <v>46</v>
      </c>
      <c r="AB13" s="130" t="s">
        <v>15</v>
      </c>
      <c r="AC13" s="145"/>
      <c r="AD13" s="145"/>
      <c r="AE13" s="156"/>
      <c r="AF13" s="158" t="s">
        <v>29</v>
      </c>
      <c r="AG13" s="145"/>
      <c r="AH13" s="145"/>
      <c r="AI13" s="145"/>
      <c r="AJ13" s="156"/>
      <c r="AK13" s="158" t="s">
        <v>38</v>
      </c>
      <c r="AL13" s="145"/>
      <c r="AM13" s="145"/>
      <c r="AN13" s="156"/>
      <c r="AO13" s="158" t="s">
        <v>54</v>
      </c>
      <c r="AP13" s="145"/>
      <c r="AQ13" s="145"/>
      <c r="AR13" s="156"/>
      <c r="AS13" s="158" t="s">
        <v>57</v>
      </c>
      <c r="AT13" s="145"/>
      <c r="AU13" s="145"/>
      <c r="AV13" s="156"/>
      <c r="AW13" s="158" t="s">
        <v>32</v>
      </c>
      <c r="AX13" s="145"/>
      <c r="AY13" s="145"/>
      <c r="AZ13" s="229"/>
      <c r="BA13" s="236" t="s">
        <v>46</v>
      </c>
    </row>
    <row r="14" spans="1:53" ht="20.25" customHeight="1">
      <c r="A14" s="11" t="s">
        <v>4</v>
      </c>
      <c r="B14" s="24"/>
      <c r="C14" s="24"/>
      <c r="D14" s="24"/>
      <c r="E14" s="36"/>
      <c r="F14" s="43"/>
      <c r="G14" s="13" t="s">
        <v>31</v>
      </c>
      <c r="H14" s="52"/>
      <c r="I14" s="57"/>
      <c r="J14" s="65"/>
      <c r="K14" s="71"/>
      <c r="L14" s="71"/>
      <c r="M14" s="76"/>
      <c r="N14" s="82">
        <f t="shared" ref="N14:N24" si="0">J14*2500*24</f>
        <v>0</v>
      </c>
      <c r="O14" s="87"/>
      <c r="P14" s="87"/>
      <c r="Q14" s="92"/>
      <c r="R14" s="96"/>
      <c r="S14" s="98"/>
      <c r="T14" s="98"/>
      <c r="U14" s="101"/>
      <c r="V14" s="85">
        <f t="shared" ref="V14:V24" si="1">IF(N14&lt;R14,N14,R14)</f>
        <v>0</v>
      </c>
      <c r="W14" s="90"/>
      <c r="X14" s="90"/>
      <c r="Y14" s="90"/>
      <c r="Z14" s="119"/>
      <c r="AB14" s="131" t="s">
        <v>43</v>
      </c>
      <c r="AC14" s="146"/>
      <c r="AD14" s="146"/>
      <c r="AE14" s="146"/>
      <c r="AF14" s="159">
        <v>0.375</v>
      </c>
      <c r="AG14" s="164"/>
      <c r="AH14" s="134" t="s">
        <v>31</v>
      </c>
      <c r="AI14" s="170">
        <v>0.5</v>
      </c>
      <c r="AJ14" s="173"/>
      <c r="AK14" s="180">
        <v>0.125</v>
      </c>
      <c r="AL14" s="187"/>
      <c r="AM14" s="187"/>
      <c r="AN14" s="193"/>
      <c r="AO14" s="200">
        <v>7500</v>
      </c>
      <c r="AP14" s="204"/>
      <c r="AQ14" s="204"/>
      <c r="AR14" s="208"/>
      <c r="AS14" s="201">
        <v>9000</v>
      </c>
      <c r="AT14" s="205"/>
      <c r="AU14" s="205"/>
      <c r="AV14" s="209"/>
      <c r="AW14" s="201">
        <f t="shared" ref="AW14:AW24" si="2">IF(AO14&lt;AS14,AO14,AS14)</f>
        <v>7500</v>
      </c>
      <c r="AX14" s="205"/>
      <c r="AY14" s="205"/>
      <c r="AZ14" s="205"/>
      <c r="BA14" s="237"/>
    </row>
    <row r="15" spans="1:53" ht="20.25" customHeight="1">
      <c r="A15" s="11" t="s">
        <v>4</v>
      </c>
      <c r="B15" s="24"/>
      <c r="C15" s="24"/>
      <c r="D15" s="24"/>
      <c r="E15" s="37"/>
      <c r="F15" s="44"/>
      <c r="G15" s="48" t="s">
        <v>31</v>
      </c>
      <c r="H15" s="53"/>
      <c r="I15" s="58"/>
      <c r="J15" s="66"/>
      <c r="K15" s="72"/>
      <c r="L15" s="72"/>
      <c r="M15" s="77"/>
      <c r="N15" s="82">
        <f t="shared" si="0"/>
        <v>0</v>
      </c>
      <c r="O15" s="87"/>
      <c r="P15" s="87"/>
      <c r="Q15" s="92"/>
      <c r="R15" s="96"/>
      <c r="S15" s="98"/>
      <c r="T15" s="98"/>
      <c r="U15" s="98"/>
      <c r="V15" s="85">
        <f t="shared" si="1"/>
        <v>0</v>
      </c>
      <c r="W15" s="90"/>
      <c r="X15" s="90"/>
      <c r="Y15" s="90"/>
      <c r="Z15" s="120"/>
      <c r="AB15" s="132" t="s">
        <v>35</v>
      </c>
      <c r="AC15" s="147"/>
      <c r="AD15" s="147"/>
      <c r="AE15" s="147"/>
      <c r="AF15" s="160">
        <v>0.6875</v>
      </c>
      <c r="AG15" s="165"/>
      <c r="AH15" s="147" t="s">
        <v>31</v>
      </c>
      <c r="AI15" s="171">
        <v>0.79166666666666663</v>
      </c>
      <c r="AJ15" s="174"/>
      <c r="AK15" s="181">
        <v>0.10416666666666667</v>
      </c>
      <c r="AL15" s="188"/>
      <c r="AM15" s="188"/>
      <c r="AN15" s="194"/>
      <c r="AO15" s="201">
        <v>6250</v>
      </c>
      <c r="AP15" s="205"/>
      <c r="AQ15" s="205"/>
      <c r="AR15" s="209"/>
      <c r="AS15" s="213">
        <v>3125</v>
      </c>
      <c r="AT15" s="216"/>
      <c r="AU15" s="216"/>
      <c r="AV15" s="216"/>
      <c r="AW15" s="201">
        <f t="shared" si="2"/>
        <v>3125</v>
      </c>
      <c r="AX15" s="205"/>
      <c r="AY15" s="205"/>
      <c r="AZ15" s="205"/>
      <c r="BA15" s="238"/>
    </row>
    <row r="16" spans="1:53" ht="20.25" customHeight="1">
      <c r="A16" s="11" t="s">
        <v>4</v>
      </c>
      <c r="B16" s="24"/>
      <c r="C16" s="24"/>
      <c r="D16" s="24"/>
      <c r="E16" s="37"/>
      <c r="F16" s="44"/>
      <c r="G16" s="48" t="s">
        <v>31</v>
      </c>
      <c r="H16" s="53"/>
      <c r="I16" s="58"/>
      <c r="J16" s="66"/>
      <c r="K16" s="72"/>
      <c r="L16" s="72"/>
      <c r="M16" s="77"/>
      <c r="N16" s="82">
        <f t="shared" si="0"/>
        <v>0</v>
      </c>
      <c r="O16" s="87"/>
      <c r="P16" s="87"/>
      <c r="Q16" s="92"/>
      <c r="R16" s="96"/>
      <c r="S16" s="98"/>
      <c r="T16" s="98"/>
      <c r="U16" s="101"/>
      <c r="V16" s="85">
        <f t="shared" si="1"/>
        <v>0</v>
      </c>
      <c r="W16" s="90"/>
      <c r="X16" s="90"/>
      <c r="Y16" s="90"/>
      <c r="Z16" s="120"/>
      <c r="AB16" s="132" t="s">
        <v>11</v>
      </c>
      <c r="AC16" s="147"/>
      <c r="AD16" s="147"/>
      <c r="AE16" s="147"/>
      <c r="AF16" s="160">
        <v>0.79166666666666663</v>
      </c>
      <c r="AG16" s="165"/>
      <c r="AH16" s="147" t="s">
        <v>31</v>
      </c>
      <c r="AI16" s="171">
        <v>0.91666666666666663</v>
      </c>
      <c r="AJ16" s="174"/>
      <c r="AK16" s="181">
        <v>0.125</v>
      </c>
      <c r="AL16" s="188"/>
      <c r="AM16" s="188"/>
      <c r="AN16" s="194"/>
      <c r="AO16" s="200">
        <v>7500</v>
      </c>
      <c r="AP16" s="204"/>
      <c r="AQ16" s="204"/>
      <c r="AR16" s="208"/>
      <c r="AS16" s="201">
        <v>9000</v>
      </c>
      <c r="AT16" s="205"/>
      <c r="AU16" s="205"/>
      <c r="AV16" s="209"/>
      <c r="AW16" s="201">
        <f t="shared" si="2"/>
        <v>7500</v>
      </c>
      <c r="AX16" s="205"/>
      <c r="AY16" s="205"/>
      <c r="AZ16" s="205"/>
      <c r="BA16" s="238"/>
    </row>
    <row r="17" spans="1:53" ht="20.25" customHeight="1">
      <c r="A17" s="11" t="s">
        <v>4</v>
      </c>
      <c r="B17" s="24"/>
      <c r="C17" s="24"/>
      <c r="D17" s="24"/>
      <c r="E17" s="37"/>
      <c r="F17" s="44"/>
      <c r="G17" s="48" t="s">
        <v>31</v>
      </c>
      <c r="H17" s="53"/>
      <c r="I17" s="58"/>
      <c r="J17" s="66"/>
      <c r="K17" s="72"/>
      <c r="L17" s="72"/>
      <c r="M17" s="77"/>
      <c r="N17" s="82">
        <f t="shared" si="0"/>
        <v>0</v>
      </c>
      <c r="O17" s="87"/>
      <c r="P17" s="87"/>
      <c r="Q17" s="92"/>
      <c r="R17" s="96"/>
      <c r="S17" s="98"/>
      <c r="T17" s="98"/>
      <c r="U17" s="98"/>
      <c r="V17" s="85">
        <f t="shared" si="1"/>
        <v>0</v>
      </c>
      <c r="W17" s="90"/>
      <c r="X17" s="90"/>
      <c r="Y17" s="90"/>
      <c r="Z17" s="120"/>
      <c r="AB17" s="132" t="s">
        <v>47</v>
      </c>
      <c r="AC17" s="147"/>
      <c r="AD17" s="147"/>
      <c r="AE17" s="147"/>
      <c r="AF17" s="160">
        <v>0.375</v>
      </c>
      <c r="AG17" s="165"/>
      <c r="AH17" s="147" t="s">
        <v>31</v>
      </c>
      <c r="AI17" s="171">
        <v>0.5</v>
      </c>
      <c r="AJ17" s="174"/>
      <c r="AK17" s="181">
        <v>0.125</v>
      </c>
      <c r="AL17" s="188"/>
      <c r="AM17" s="188"/>
      <c r="AN17" s="194"/>
      <c r="AO17" s="200">
        <v>7500</v>
      </c>
      <c r="AP17" s="204"/>
      <c r="AQ17" s="204"/>
      <c r="AR17" s="208"/>
      <c r="AS17" s="213">
        <v>4500</v>
      </c>
      <c r="AT17" s="216"/>
      <c r="AU17" s="216"/>
      <c r="AV17" s="216"/>
      <c r="AW17" s="201">
        <f t="shared" si="2"/>
        <v>4500</v>
      </c>
      <c r="AX17" s="205"/>
      <c r="AY17" s="205"/>
      <c r="AZ17" s="205"/>
      <c r="BA17" s="238"/>
    </row>
    <row r="18" spans="1:53" ht="20.25" customHeight="1">
      <c r="A18" s="11" t="s">
        <v>4</v>
      </c>
      <c r="B18" s="24"/>
      <c r="C18" s="24"/>
      <c r="D18" s="24"/>
      <c r="E18" s="37"/>
      <c r="F18" s="44"/>
      <c r="G18" s="48" t="s">
        <v>31</v>
      </c>
      <c r="H18" s="53"/>
      <c r="I18" s="58"/>
      <c r="J18" s="66"/>
      <c r="K18" s="72"/>
      <c r="L18" s="72"/>
      <c r="M18" s="77"/>
      <c r="N18" s="82">
        <f t="shared" si="0"/>
        <v>0</v>
      </c>
      <c r="O18" s="87"/>
      <c r="P18" s="87"/>
      <c r="Q18" s="92"/>
      <c r="R18" s="96"/>
      <c r="S18" s="98"/>
      <c r="T18" s="98"/>
      <c r="U18" s="101"/>
      <c r="V18" s="85">
        <f t="shared" si="1"/>
        <v>0</v>
      </c>
      <c r="W18" s="90"/>
      <c r="X18" s="90"/>
      <c r="Y18" s="90"/>
      <c r="Z18" s="120"/>
      <c r="AB18" s="132" t="s">
        <v>2</v>
      </c>
      <c r="AC18" s="147"/>
      <c r="AD18" s="147"/>
      <c r="AE18" s="147"/>
      <c r="AF18" s="160">
        <v>0.79166666666666663</v>
      </c>
      <c r="AG18" s="165"/>
      <c r="AH18" s="147" t="s">
        <v>31</v>
      </c>
      <c r="AI18" s="171">
        <v>0.91666666666666663</v>
      </c>
      <c r="AJ18" s="174"/>
      <c r="AK18" s="181">
        <v>0.125</v>
      </c>
      <c r="AL18" s="188"/>
      <c r="AM18" s="188"/>
      <c r="AN18" s="194"/>
      <c r="AO18" s="200">
        <v>7500</v>
      </c>
      <c r="AP18" s="204"/>
      <c r="AQ18" s="204"/>
      <c r="AR18" s="208"/>
      <c r="AS18" s="201">
        <v>9000</v>
      </c>
      <c r="AT18" s="205"/>
      <c r="AU18" s="205"/>
      <c r="AV18" s="209"/>
      <c r="AW18" s="201">
        <f t="shared" si="2"/>
        <v>7500</v>
      </c>
      <c r="AX18" s="205"/>
      <c r="AY18" s="205"/>
      <c r="AZ18" s="205"/>
      <c r="BA18" s="238"/>
    </row>
    <row r="19" spans="1:53" ht="20.25" customHeight="1">
      <c r="A19" s="11" t="s">
        <v>4</v>
      </c>
      <c r="B19" s="24"/>
      <c r="C19" s="24"/>
      <c r="D19" s="24"/>
      <c r="E19" s="37"/>
      <c r="F19" s="44"/>
      <c r="G19" s="48" t="s">
        <v>31</v>
      </c>
      <c r="H19" s="53"/>
      <c r="I19" s="58"/>
      <c r="J19" s="66"/>
      <c r="K19" s="72"/>
      <c r="L19" s="72"/>
      <c r="M19" s="77"/>
      <c r="N19" s="82">
        <f t="shared" si="0"/>
        <v>0</v>
      </c>
      <c r="O19" s="87"/>
      <c r="P19" s="87"/>
      <c r="Q19" s="92"/>
      <c r="R19" s="97"/>
      <c r="S19" s="99"/>
      <c r="T19" s="99"/>
      <c r="U19" s="102"/>
      <c r="V19" s="85">
        <f t="shared" si="1"/>
        <v>0</v>
      </c>
      <c r="W19" s="90"/>
      <c r="X19" s="90"/>
      <c r="Y19" s="90"/>
      <c r="Z19" s="120"/>
      <c r="AB19" s="132" t="s">
        <v>49</v>
      </c>
      <c r="AC19" s="147"/>
      <c r="AD19" s="147"/>
      <c r="AE19" s="147"/>
      <c r="AF19" s="160">
        <v>0.6875</v>
      </c>
      <c r="AG19" s="165"/>
      <c r="AH19" s="147" t="s">
        <v>31</v>
      </c>
      <c r="AI19" s="171">
        <v>0.79166666666666663</v>
      </c>
      <c r="AJ19" s="174"/>
      <c r="AK19" s="181">
        <v>0.10416666666666667</v>
      </c>
      <c r="AL19" s="188"/>
      <c r="AM19" s="188"/>
      <c r="AN19" s="194"/>
      <c r="AO19" s="201">
        <v>6250</v>
      </c>
      <c r="AP19" s="205"/>
      <c r="AQ19" s="205"/>
      <c r="AR19" s="209"/>
      <c r="AS19" s="200">
        <v>7500</v>
      </c>
      <c r="AT19" s="204"/>
      <c r="AU19" s="204"/>
      <c r="AV19" s="208"/>
      <c r="AW19" s="201">
        <f t="shared" si="2"/>
        <v>6250</v>
      </c>
      <c r="AX19" s="205"/>
      <c r="AY19" s="205"/>
      <c r="AZ19" s="205"/>
      <c r="BA19" s="238"/>
    </row>
    <row r="20" spans="1:53" ht="20.25" customHeight="1">
      <c r="A20" s="11" t="s">
        <v>4</v>
      </c>
      <c r="B20" s="24"/>
      <c r="C20" s="24"/>
      <c r="D20" s="24"/>
      <c r="E20" s="37"/>
      <c r="F20" s="44"/>
      <c r="G20" s="48" t="s">
        <v>31</v>
      </c>
      <c r="H20" s="53"/>
      <c r="I20" s="58"/>
      <c r="J20" s="66"/>
      <c r="K20" s="72"/>
      <c r="L20" s="72"/>
      <c r="M20" s="77"/>
      <c r="N20" s="82">
        <f t="shared" si="0"/>
        <v>0</v>
      </c>
      <c r="O20" s="87"/>
      <c r="P20" s="87"/>
      <c r="Q20" s="92"/>
      <c r="R20" s="97"/>
      <c r="S20" s="99"/>
      <c r="T20" s="99"/>
      <c r="U20" s="102"/>
      <c r="V20" s="85">
        <f t="shared" si="1"/>
        <v>0</v>
      </c>
      <c r="W20" s="90"/>
      <c r="X20" s="90"/>
      <c r="Y20" s="90"/>
      <c r="Z20" s="120"/>
      <c r="AB20" s="132" t="s">
        <v>50</v>
      </c>
      <c r="AC20" s="147"/>
      <c r="AD20" s="147"/>
      <c r="AE20" s="147"/>
      <c r="AF20" s="160">
        <v>0.375</v>
      </c>
      <c r="AG20" s="165"/>
      <c r="AH20" s="147" t="s">
        <v>31</v>
      </c>
      <c r="AI20" s="171">
        <v>0.47916666666666669</v>
      </c>
      <c r="AJ20" s="174"/>
      <c r="AK20" s="181">
        <v>0.10416666666666667</v>
      </c>
      <c r="AL20" s="188"/>
      <c r="AM20" s="188"/>
      <c r="AN20" s="194"/>
      <c r="AO20" s="201">
        <v>6250</v>
      </c>
      <c r="AP20" s="205"/>
      <c r="AQ20" s="205"/>
      <c r="AR20" s="209"/>
      <c r="AS20" s="200">
        <v>7500</v>
      </c>
      <c r="AT20" s="204"/>
      <c r="AU20" s="204"/>
      <c r="AV20" s="208"/>
      <c r="AW20" s="201">
        <f t="shared" si="2"/>
        <v>6250</v>
      </c>
      <c r="AX20" s="205"/>
      <c r="AY20" s="205"/>
      <c r="AZ20" s="205"/>
      <c r="BA20" s="238"/>
    </row>
    <row r="21" spans="1:53" ht="20.25" customHeight="1">
      <c r="A21" s="11" t="s">
        <v>4</v>
      </c>
      <c r="B21" s="24"/>
      <c r="C21" s="24"/>
      <c r="D21" s="24"/>
      <c r="E21" s="37"/>
      <c r="F21" s="44"/>
      <c r="G21" s="48" t="s">
        <v>31</v>
      </c>
      <c r="H21" s="53"/>
      <c r="I21" s="58"/>
      <c r="J21" s="66"/>
      <c r="K21" s="72"/>
      <c r="L21" s="72"/>
      <c r="M21" s="77"/>
      <c r="N21" s="82">
        <f t="shared" si="0"/>
        <v>0</v>
      </c>
      <c r="O21" s="87"/>
      <c r="P21" s="87"/>
      <c r="Q21" s="92"/>
      <c r="R21" s="96"/>
      <c r="S21" s="98"/>
      <c r="T21" s="98"/>
      <c r="U21" s="101"/>
      <c r="V21" s="85">
        <f t="shared" si="1"/>
        <v>0</v>
      </c>
      <c r="W21" s="90"/>
      <c r="X21" s="90"/>
      <c r="Y21" s="90"/>
      <c r="Z21" s="120"/>
      <c r="AB21" s="132" t="s">
        <v>30</v>
      </c>
      <c r="AC21" s="147"/>
      <c r="AD21" s="147"/>
      <c r="AE21" s="147"/>
      <c r="AF21" s="160">
        <v>0.375</v>
      </c>
      <c r="AG21" s="165"/>
      <c r="AH21" s="147" t="s">
        <v>31</v>
      </c>
      <c r="AI21" s="171">
        <v>0.5</v>
      </c>
      <c r="AJ21" s="174"/>
      <c r="AK21" s="181">
        <v>0.125</v>
      </c>
      <c r="AL21" s="188"/>
      <c r="AM21" s="188"/>
      <c r="AN21" s="194"/>
      <c r="AO21" s="200">
        <v>7500</v>
      </c>
      <c r="AP21" s="204"/>
      <c r="AQ21" s="204"/>
      <c r="AR21" s="208"/>
      <c r="AS21" s="201">
        <v>9000</v>
      </c>
      <c r="AT21" s="205"/>
      <c r="AU21" s="205"/>
      <c r="AV21" s="209"/>
      <c r="AW21" s="201">
        <f t="shared" si="2"/>
        <v>7500</v>
      </c>
      <c r="AX21" s="205"/>
      <c r="AY21" s="205"/>
      <c r="AZ21" s="205"/>
      <c r="BA21" s="238"/>
    </row>
    <row r="22" spans="1:53" ht="20.25" customHeight="1">
      <c r="A22" s="11" t="s">
        <v>4</v>
      </c>
      <c r="B22" s="24"/>
      <c r="C22" s="24"/>
      <c r="D22" s="24"/>
      <c r="E22" s="37"/>
      <c r="F22" s="44"/>
      <c r="G22" s="48" t="s">
        <v>31</v>
      </c>
      <c r="H22" s="53"/>
      <c r="I22" s="58"/>
      <c r="J22" s="66"/>
      <c r="K22" s="72"/>
      <c r="L22" s="72"/>
      <c r="M22" s="77"/>
      <c r="N22" s="82">
        <f t="shared" si="0"/>
        <v>0</v>
      </c>
      <c r="O22" s="87"/>
      <c r="P22" s="87"/>
      <c r="Q22" s="92"/>
      <c r="R22" s="96"/>
      <c r="S22" s="98"/>
      <c r="T22" s="98"/>
      <c r="U22" s="101"/>
      <c r="V22" s="85">
        <f t="shared" si="1"/>
        <v>0</v>
      </c>
      <c r="W22" s="90"/>
      <c r="X22" s="90"/>
      <c r="Y22" s="90"/>
      <c r="Z22" s="120"/>
      <c r="AB22" s="132" t="s">
        <v>22</v>
      </c>
      <c r="AC22" s="147"/>
      <c r="AD22" s="147"/>
      <c r="AE22" s="147"/>
      <c r="AF22" s="160">
        <v>0.6875</v>
      </c>
      <c r="AG22" s="165"/>
      <c r="AH22" s="147" t="s">
        <v>31</v>
      </c>
      <c r="AI22" s="171">
        <v>0.79861111111111116</v>
      </c>
      <c r="AJ22" s="174"/>
      <c r="AK22" s="181">
        <v>0.1111111111111111</v>
      </c>
      <c r="AL22" s="188"/>
      <c r="AM22" s="188"/>
      <c r="AN22" s="194"/>
      <c r="AO22" s="201">
        <v>6667</v>
      </c>
      <c r="AP22" s="205"/>
      <c r="AQ22" s="205"/>
      <c r="AR22" s="209"/>
      <c r="AS22" s="213">
        <v>4000</v>
      </c>
      <c r="AT22" s="216"/>
      <c r="AU22" s="216"/>
      <c r="AV22" s="221"/>
      <c r="AW22" s="201">
        <f t="shared" si="2"/>
        <v>4000</v>
      </c>
      <c r="AX22" s="205"/>
      <c r="AY22" s="205"/>
      <c r="AZ22" s="205"/>
      <c r="BA22" s="238"/>
    </row>
    <row r="23" spans="1:53" ht="20.25" customHeight="1">
      <c r="A23" s="11" t="s">
        <v>4</v>
      </c>
      <c r="B23" s="24"/>
      <c r="C23" s="24"/>
      <c r="D23" s="24"/>
      <c r="E23" s="37"/>
      <c r="F23" s="44"/>
      <c r="G23" s="48" t="s">
        <v>31</v>
      </c>
      <c r="H23" s="53"/>
      <c r="I23" s="58"/>
      <c r="J23" s="66"/>
      <c r="K23" s="72"/>
      <c r="L23" s="72"/>
      <c r="M23" s="77"/>
      <c r="N23" s="82">
        <f t="shared" si="0"/>
        <v>0</v>
      </c>
      <c r="O23" s="87"/>
      <c r="P23" s="87"/>
      <c r="Q23" s="92"/>
      <c r="R23" s="96"/>
      <c r="S23" s="98"/>
      <c r="T23" s="98"/>
      <c r="U23" s="101"/>
      <c r="V23" s="85">
        <f t="shared" si="1"/>
        <v>0</v>
      </c>
      <c r="W23" s="90"/>
      <c r="X23" s="90"/>
      <c r="Y23" s="90"/>
      <c r="Z23" s="121"/>
      <c r="AB23" s="132" t="s">
        <v>52</v>
      </c>
      <c r="AC23" s="147"/>
      <c r="AD23" s="147"/>
      <c r="AE23" s="147"/>
      <c r="AF23" s="160">
        <v>0.375</v>
      </c>
      <c r="AG23" s="165"/>
      <c r="AH23" s="147" t="s">
        <v>31</v>
      </c>
      <c r="AI23" s="171">
        <v>0.5</v>
      </c>
      <c r="AJ23" s="174"/>
      <c r="AK23" s="181">
        <v>0.125</v>
      </c>
      <c r="AL23" s="188"/>
      <c r="AM23" s="188"/>
      <c r="AN23" s="194"/>
      <c r="AO23" s="200">
        <v>7500</v>
      </c>
      <c r="AP23" s="204"/>
      <c r="AQ23" s="204"/>
      <c r="AR23" s="208"/>
      <c r="AS23" s="214">
        <v>12000</v>
      </c>
      <c r="AT23" s="217"/>
      <c r="AU23" s="217"/>
      <c r="AV23" s="222"/>
      <c r="AW23" s="201">
        <f t="shared" si="2"/>
        <v>7500</v>
      </c>
      <c r="AX23" s="205"/>
      <c r="AY23" s="205"/>
      <c r="AZ23" s="205"/>
      <c r="BA23" s="239" t="s">
        <v>46</v>
      </c>
    </row>
    <row r="24" spans="1:53" ht="20.25" customHeight="1">
      <c r="A24" s="11" t="s">
        <v>4</v>
      </c>
      <c r="B24" s="24"/>
      <c r="C24" s="24"/>
      <c r="D24" s="24"/>
      <c r="E24" s="37"/>
      <c r="F24" s="44"/>
      <c r="G24" s="48" t="s">
        <v>31</v>
      </c>
      <c r="H24" s="53"/>
      <c r="I24" s="58"/>
      <c r="J24" s="66"/>
      <c r="K24" s="72"/>
      <c r="L24" s="72"/>
      <c r="M24" s="77"/>
      <c r="N24" s="82">
        <f t="shared" si="0"/>
        <v>0</v>
      </c>
      <c r="O24" s="87"/>
      <c r="P24" s="87"/>
      <c r="Q24" s="92"/>
      <c r="R24" s="96"/>
      <c r="S24" s="98"/>
      <c r="T24" s="98"/>
      <c r="U24" s="101"/>
      <c r="V24" s="85">
        <f t="shared" si="1"/>
        <v>0</v>
      </c>
      <c r="W24" s="90"/>
      <c r="X24" s="90"/>
      <c r="Y24" s="90"/>
      <c r="Z24" s="120"/>
      <c r="AB24" s="132" t="s">
        <v>51</v>
      </c>
      <c r="AC24" s="147"/>
      <c r="AD24" s="147"/>
      <c r="AE24" s="147"/>
      <c r="AF24" s="160">
        <v>0.79166666666666663</v>
      </c>
      <c r="AG24" s="165"/>
      <c r="AH24" s="147" t="s">
        <v>31</v>
      </c>
      <c r="AI24" s="171">
        <v>0.91666666666666663</v>
      </c>
      <c r="AJ24" s="174"/>
      <c r="AK24" s="181">
        <v>0.125</v>
      </c>
      <c r="AL24" s="188"/>
      <c r="AM24" s="188"/>
      <c r="AN24" s="194"/>
      <c r="AO24" s="200">
        <v>7500</v>
      </c>
      <c r="AP24" s="204"/>
      <c r="AQ24" s="204"/>
      <c r="AR24" s="208"/>
      <c r="AS24" s="201">
        <v>9000</v>
      </c>
      <c r="AT24" s="205"/>
      <c r="AU24" s="205"/>
      <c r="AV24" s="209"/>
      <c r="AW24" s="201">
        <f t="shared" si="2"/>
        <v>7500</v>
      </c>
      <c r="AX24" s="205"/>
      <c r="AY24" s="205"/>
      <c r="AZ24" s="205"/>
      <c r="BA24" s="238"/>
    </row>
    <row r="25" spans="1:53" ht="20.25" customHeight="1">
      <c r="A25" s="12" t="s">
        <v>17</v>
      </c>
      <c r="B25" s="25"/>
      <c r="C25" s="25"/>
      <c r="D25" s="25"/>
      <c r="E25" s="25"/>
      <c r="F25" s="25"/>
      <c r="G25" s="25"/>
      <c r="H25" s="25"/>
      <c r="I25" s="59"/>
      <c r="J25" s="67">
        <f>J81</f>
        <v>0</v>
      </c>
      <c r="K25" s="73"/>
      <c r="L25" s="73"/>
      <c r="M25" s="78"/>
      <c r="N25" s="83">
        <f>N81</f>
        <v>0</v>
      </c>
      <c r="O25" s="88"/>
      <c r="P25" s="88"/>
      <c r="Q25" s="88"/>
      <c r="R25" s="83">
        <f>R81</f>
        <v>0</v>
      </c>
      <c r="S25" s="88"/>
      <c r="T25" s="88"/>
      <c r="U25" s="88"/>
      <c r="V25" s="83">
        <f>V81</f>
        <v>0</v>
      </c>
      <c r="W25" s="88"/>
      <c r="X25" s="88"/>
      <c r="Y25" s="110"/>
      <c r="Z25" s="122"/>
      <c r="AB25" s="133" t="s">
        <v>17</v>
      </c>
      <c r="AC25" s="148"/>
      <c r="AD25" s="148"/>
      <c r="AE25" s="148"/>
      <c r="AF25" s="148"/>
      <c r="AG25" s="148"/>
      <c r="AH25" s="148"/>
      <c r="AI25" s="148"/>
      <c r="AJ25" s="175"/>
      <c r="AK25" s="182">
        <f>AK83</f>
        <v>0.35416666666666669</v>
      </c>
      <c r="AL25" s="189"/>
      <c r="AM25" s="189"/>
      <c r="AN25" s="195"/>
      <c r="AO25" s="202"/>
      <c r="AP25" s="206"/>
      <c r="AQ25" s="206"/>
      <c r="AR25" s="210"/>
      <c r="AS25" s="202"/>
      <c r="AT25" s="206"/>
      <c r="AU25" s="206"/>
      <c r="AV25" s="210"/>
      <c r="AW25" s="223">
        <f>AW83</f>
        <v>18250</v>
      </c>
      <c r="AX25" s="226"/>
      <c r="AY25" s="226"/>
      <c r="AZ25" s="230"/>
      <c r="BA25" s="240"/>
    </row>
    <row r="26" spans="1:53" ht="20.25" customHeight="1">
      <c r="A26" s="13"/>
      <c r="B26" s="13"/>
      <c r="C26" s="13"/>
      <c r="D26" s="13"/>
      <c r="J26" s="68">
        <f>SUM(J14:M25)-SUMIF(Z14:Z25,"〇",J14:M25)</f>
        <v>0</v>
      </c>
      <c r="K26" s="74"/>
      <c r="L26" s="74"/>
      <c r="M26" s="79"/>
      <c r="N26" s="84">
        <f>SUM(N14:Q25)</f>
        <v>0</v>
      </c>
      <c r="O26" s="89"/>
      <c r="P26" s="89"/>
      <c r="Q26" s="93"/>
      <c r="R26" s="84">
        <f>SUM(R14:U25)</f>
        <v>0</v>
      </c>
      <c r="S26" s="89"/>
      <c r="T26" s="89"/>
      <c r="U26" s="93"/>
      <c r="V26" s="104">
        <f>SUM(V14:Y25)-SUMIF(Z14:Z25,"〇",V14:Y25)</f>
        <v>0</v>
      </c>
      <c r="W26" s="107"/>
      <c r="X26" s="107"/>
      <c r="Y26" s="111"/>
      <c r="Z26" s="1" t="s">
        <v>45</v>
      </c>
      <c r="AB26" s="134"/>
      <c r="AC26" s="134"/>
      <c r="AD26" s="134"/>
      <c r="AE26" s="134"/>
      <c r="AK26" s="183">
        <f>SUM(AK14:AN25)-SUMIF(BA14:BA25,"〇",AK14:AN25)</f>
        <v>1.5277777777777779</v>
      </c>
      <c r="AL26" s="190"/>
      <c r="AM26" s="190"/>
      <c r="AN26" s="196"/>
      <c r="AO26" s="203"/>
      <c r="AP26" s="207"/>
      <c r="AQ26" s="207"/>
      <c r="AR26" s="211"/>
      <c r="AS26" s="203"/>
      <c r="AT26" s="207"/>
      <c r="AU26" s="207"/>
      <c r="AV26" s="211"/>
      <c r="AW26" s="224">
        <f>SUM(AW14:AZ25)-SUMIF(BA14:BA25,"〇",AW14:AZ25)</f>
        <v>79875</v>
      </c>
      <c r="AX26" s="227"/>
      <c r="AY26" s="227"/>
      <c r="AZ26" s="231"/>
      <c r="BA26" s="2" t="s">
        <v>45</v>
      </c>
    </row>
    <row r="27" spans="1:53" ht="13.5" customHeight="1">
      <c r="A27" s="14" t="s">
        <v>13</v>
      </c>
      <c r="AB27" s="14" t="s">
        <v>13</v>
      </c>
    </row>
    <row r="28" spans="1:53" ht="13.5" customHeight="1">
      <c r="A28" s="14" t="s">
        <v>61</v>
      </c>
      <c r="AB28" s="14" t="s">
        <v>61</v>
      </c>
    </row>
    <row r="29" spans="1:53" ht="13.5" customHeight="1">
      <c r="A29" s="14" t="s">
        <v>19</v>
      </c>
      <c r="AB29" s="14" t="s">
        <v>19</v>
      </c>
    </row>
    <row r="30" spans="1:53" ht="13.5" customHeight="1">
      <c r="A30" s="14"/>
      <c r="AB30" s="135"/>
    </row>
    <row r="31" spans="1:53" ht="13.5" customHeight="1">
      <c r="A31" s="9" t="s">
        <v>20</v>
      </c>
      <c r="Z31" s="117" t="s">
        <v>8</v>
      </c>
      <c r="AB31" s="9" t="s">
        <v>20</v>
      </c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17" t="s">
        <v>8</v>
      </c>
    </row>
    <row r="32" spans="1:53" ht="13.5" customHeight="1">
      <c r="A32" s="10" t="s">
        <v>15</v>
      </c>
      <c r="B32" s="23"/>
      <c r="C32" s="23"/>
      <c r="D32" s="33"/>
      <c r="E32" s="35" t="s">
        <v>29</v>
      </c>
      <c r="F32" s="23"/>
      <c r="G32" s="23"/>
      <c r="H32" s="23"/>
      <c r="I32" s="33"/>
      <c r="J32" s="35" t="s">
        <v>38</v>
      </c>
      <c r="K32" s="23"/>
      <c r="L32" s="23"/>
      <c r="M32" s="33"/>
      <c r="N32" s="35" t="s">
        <v>39</v>
      </c>
      <c r="O32" s="23"/>
      <c r="P32" s="23"/>
      <c r="Q32" s="33"/>
      <c r="R32" s="35" t="s">
        <v>42</v>
      </c>
      <c r="S32" s="23"/>
      <c r="T32" s="23"/>
      <c r="U32" s="33"/>
      <c r="V32" s="35" t="s">
        <v>24</v>
      </c>
      <c r="W32" s="23"/>
      <c r="X32" s="23"/>
      <c r="Y32" s="109"/>
      <c r="Z32" s="118" t="s">
        <v>46</v>
      </c>
      <c r="AB32" s="10" t="s">
        <v>15</v>
      </c>
      <c r="AC32" s="23"/>
      <c r="AD32" s="23"/>
      <c r="AE32" s="33"/>
      <c r="AF32" s="35" t="s">
        <v>29</v>
      </c>
      <c r="AG32" s="23"/>
      <c r="AH32" s="23"/>
      <c r="AI32" s="23"/>
      <c r="AJ32" s="33"/>
      <c r="AK32" s="35" t="s">
        <v>38</v>
      </c>
      <c r="AL32" s="23"/>
      <c r="AM32" s="23"/>
      <c r="AN32" s="33"/>
      <c r="AO32" s="35" t="s">
        <v>39</v>
      </c>
      <c r="AP32" s="23"/>
      <c r="AQ32" s="23"/>
      <c r="AR32" s="33"/>
      <c r="AS32" s="35" t="s">
        <v>42</v>
      </c>
      <c r="AT32" s="23"/>
      <c r="AU32" s="23"/>
      <c r="AV32" s="33"/>
      <c r="AW32" s="35" t="s">
        <v>24</v>
      </c>
      <c r="AX32" s="23"/>
      <c r="AY32" s="23"/>
      <c r="AZ32" s="109"/>
      <c r="BA32" s="118" t="s">
        <v>46</v>
      </c>
    </row>
    <row r="33" spans="1:53" ht="16.5" customHeight="1">
      <c r="A33" s="11" t="s">
        <v>4</v>
      </c>
      <c r="B33" s="24"/>
      <c r="C33" s="24"/>
      <c r="D33" s="24"/>
      <c r="E33" s="36"/>
      <c r="F33" s="43"/>
      <c r="G33" s="13" t="s">
        <v>31</v>
      </c>
      <c r="H33" s="52"/>
      <c r="I33" s="57"/>
      <c r="J33" s="65"/>
      <c r="K33" s="71"/>
      <c r="L33" s="71"/>
      <c r="M33" s="76"/>
      <c r="N33" s="82">
        <f>J33*2500*24</f>
        <v>0</v>
      </c>
      <c r="O33" s="87"/>
      <c r="P33" s="87"/>
      <c r="Q33" s="92"/>
      <c r="R33" s="96"/>
      <c r="S33" s="98"/>
      <c r="T33" s="98"/>
      <c r="U33" s="101"/>
      <c r="V33" s="85">
        <f>IF(N33&lt;R33,N33,R33)</f>
        <v>0</v>
      </c>
      <c r="W33" s="90"/>
      <c r="X33" s="90"/>
      <c r="Y33" s="90"/>
      <c r="Z33" s="119"/>
      <c r="AB33" s="11" t="s">
        <v>4</v>
      </c>
      <c r="AC33" s="24"/>
      <c r="AD33" s="24"/>
      <c r="AE33" s="24"/>
      <c r="AF33" s="36"/>
      <c r="AG33" s="43"/>
      <c r="AH33" s="13" t="s">
        <v>31</v>
      </c>
      <c r="AI33" s="52"/>
      <c r="AJ33" s="57"/>
      <c r="AK33" s="65"/>
      <c r="AL33" s="71"/>
      <c r="AM33" s="71"/>
      <c r="AN33" s="76"/>
      <c r="AO33" s="82">
        <f>AK33*2500*24</f>
        <v>0</v>
      </c>
      <c r="AP33" s="87"/>
      <c r="AQ33" s="87"/>
      <c r="AR33" s="92"/>
      <c r="AS33" s="96"/>
      <c r="AT33" s="98"/>
      <c r="AU33" s="98"/>
      <c r="AV33" s="101"/>
      <c r="AW33" s="85">
        <f>IF(AO33&lt;AS33,AO33,AS33)</f>
        <v>0</v>
      </c>
      <c r="AX33" s="90"/>
      <c r="AY33" s="90"/>
      <c r="AZ33" s="90"/>
      <c r="BA33" s="119"/>
    </row>
    <row r="34" spans="1:53" ht="16.5" customHeight="1">
      <c r="A34" s="11" t="s">
        <v>4</v>
      </c>
      <c r="B34" s="24"/>
      <c r="C34" s="24"/>
      <c r="D34" s="24"/>
      <c r="E34" s="37"/>
      <c r="F34" s="44"/>
      <c r="G34" s="48" t="s">
        <v>31</v>
      </c>
      <c r="H34" s="53"/>
      <c r="I34" s="58"/>
      <c r="J34" s="66"/>
      <c r="K34" s="72"/>
      <c r="L34" s="72"/>
      <c r="M34" s="77"/>
      <c r="N34" s="82">
        <f>J34*2500*24</f>
        <v>0</v>
      </c>
      <c r="O34" s="87"/>
      <c r="P34" s="87"/>
      <c r="Q34" s="92"/>
      <c r="R34" s="96"/>
      <c r="S34" s="98"/>
      <c r="T34" s="98"/>
      <c r="U34" s="98"/>
      <c r="V34" s="85">
        <f>IF(N34&lt;R34,N34,R34)</f>
        <v>0</v>
      </c>
      <c r="W34" s="90"/>
      <c r="X34" s="90"/>
      <c r="Y34" s="90"/>
      <c r="Z34" s="120"/>
      <c r="AB34" s="11" t="s">
        <v>4</v>
      </c>
      <c r="AC34" s="24"/>
      <c r="AD34" s="24"/>
      <c r="AE34" s="24"/>
      <c r="AF34" s="37"/>
      <c r="AG34" s="44"/>
      <c r="AH34" s="48" t="s">
        <v>31</v>
      </c>
      <c r="AI34" s="53"/>
      <c r="AJ34" s="58"/>
      <c r="AK34" s="66"/>
      <c r="AL34" s="72"/>
      <c r="AM34" s="72"/>
      <c r="AN34" s="77"/>
      <c r="AO34" s="82">
        <f>AK34*2500*24</f>
        <v>0</v>
      </c>
      <c r="AP34" s="87"/>
      <c r="AQ34" s="87"/>
      <c r="AR34" s="92"/>
      <c r="AS34" s="96"/>
      <c r="AT34" s="98"/>
      <c r="AU34" s="98"/>
      <c r="AV34" s="98"/>
      <c r="AW34" s="85">
        <f>IF(AO34&lt;AS34,AO34,AS34)</f>
        <v>0</v>
      </c>
      <c r="AX34" s="90"/>
      <c r="AY34" s="90"/>
      <c r="AZ34" s="90"/>
      <c r="BA34" s="120"/>
    </row>
    <row r="35" spans="1:53" ht="16.5" customHeight="1">
      <c r="A35" s="11" t="s">
        <v>4</v>
      </c>
      <c r="B35" s="24"/>
      <c r="C35" s="24"/>
      <c r="D35" s="24"/>
      <c r="E35" s="37"/>
      <c r="F35" s="44"/>
      <c r="G35" s="48" t="s">
        <v>31</v>
      </c>
      <c r="H35" s="53"/>
      <c r="I35" s="58"/>
      <c r="J35" s="66"/>
      <c r="K35" s="72"/>
      <c r="L35" s="72"/>
      <c r="M35" s="77"/>
      <c r="N35" s="82">
        <f>J35*2500*24</f>
        <v>0</v>
      </c>
      <c r="O35" s="87"/>
      <c r="P35" s="87"/>
      <c r="Q35" s="92"/>
      <c r="R35" s="96"/>
      <c r="S35" s="98"/>
      <c r="T35" s="98"/>
      <c r="U35" s="101"/>
      <c r="V35" s="85">
        <f>IF(N35&lt;R35,N35,R35)</f>
        <v>0</v>
      </c>
      <c r="W35" s="90"/>
      <c r="X35" s="90"/>
      <c r="Y35" s="90"/>
      <c r="Z35" s="120"/>
      <c r="AB35" s="11" t="s">
        <v>4</v>
      </c>
      <c r="AC35" s="24"/>
      <c r="AD35" s="24"/>
      <c r="AE35" s="24"/>
      <c r="AF35" s="37"/>
      <c r="AG35" s="44"/>
      <c r="AH35" s="48" t="s">
        <v>31</v>
      </c>
      <c r="AI35" s="53"/>
      <c r="AJ35" s="58"/>
      <c r="AK35" s="66"/>
      <c r="AL35" s="72"/>
      <c r="AM35" s="72"/>
      <c r="AN35" s="77"/>
      <c r="AO35" s="82">
        <f>AK35*2500*24</f>
        <v>0</v>
      </c>
      <c r="AP35" s="87"/>
      <c r="AQ35" s="87"/>
      <c r="AR35" s="92"/>
      <c r="AS35" s="96"/>
      <c r="AT35" s="98"/>
      <c r="AU35" s="98"/>
      <c r="AV35" s="101"/>
      <c r="AW35" s="85">
        <f>IF(AO35&lt;AS35,AO35,AS35)</f>
        <v>0</v>
      </c>
      <c r="AX35" s="90"/>
      <c r="AY35" s="90"/>
      <c r="AZ35" s="90"/>
      <c r="BA35" s="120"/>
    </row>
    <row r="36" spans="1:53" ht="16.5" customHeight="1">
      <c r="A36" s="11" t="s">
        <v>4</v>
      </c>
      <c r="B36" s="24"/>
      <c r="C36" s="24"/>
      <c r="D36" s="24"/>
      <c r="E36" s="37"/>
      <c r="F36" s="44"/>
      <c r="G36" s="48" t="s">
        <v>31</v>
      </c>
      <c r="H36" s="53"/>
      <c r="I36" s="58"/>
      <c r="J36" s="66"/>
      <c r="K36" s="72"/>
      <c r="L36" s="72"/>
      <c r="M36" s="77"/>
      <c r="N36" s="82">
        <f>J36*2500*24</f>
        <v>0</v>
      </c>
      <c r="O36" s="87"/>
      <c r="P36" s="87"/>
      <c r="Q36" s="92"/>
      <c r="R36" s="96"/>
      <c r="S36" s="98"/>
      <c r="T36" s="98"/>
      <c r="U36" s="98"/>
      <c r="V36" s="85">
        <f>IF(N36&lt;R36,N36,R36)</f>
        <v>0</v>
      </c>
      <c r="W36" s="90"/>
      <c r="X36" s="90"/>
      <c r="Y36" s="90"/>
      <c r="Z36" s="120"/>
      <c r="AB36" s="11" t="s">
        <v>4</v>
      </c>
      <c r="AC36" s="24"/>
      <c r="AD36" s="24"/>
      <c r="AE36" s="24"/>
      <c r="AF36" s="37"/>
      <c r="AG36" s="44"/>
      <c r="AH36" s="48" t="s">
        <v>31</v>
      </c>
      <c r="AI36" s="53"/>
      <c r="AJ36" s="58"/>
      <c r="AK36" s="66"/>
      <c r="AL36" s="72"/>
      <c r="AM36" s="72"/>
      <c r="AN36" s="77"/>
      <c r="AO36" s="82">
        <f>AK36*2500*24</f>
        <v>0</v>
      </c>
      <c r="AP36" s="87"/>
      <c r="AQ36" s="87"/>
      <c r="AR36" s="92"/>
      <c r="AS36" s="96"/>
      <c r="AT36" s="98"/>
      <c r="AU36" s="98"/>
      <c r="AV36" s="98"/>
      <c r="AW36" s="85">
        <f>IF(AO36&lt;AS36,AO36,AS36)</f>
        <v>0</v>
      </c>
      <c r="AX36" s="90"/>
      <c r="AY36" s="90"/>
      <c r="AZ36" s="90"/>
      <c r="BA36" s="120"/>
    </row>
    <row r="37" spans="1:53" ht="17" customHeight="1">
      <c r="A37" s="12" t="s">
        <v>17</v>
      </c>
      <c r="B37" s="25"/>
      <c r="C37" s="25"/>
      <c r="D37" s="25"/>
      <c r="E37" s="25"/>
      <c r="F37" s="25"/>
      <c r="G37" s="25"/>
      <c r="H37" s="25"/>
      <c r="I37" s="59"/>
      <c r="J37" s="67">
        <f>J95</f>
        <v>0</v>
      </c>
      <c r="K37" s="73"/>
      <c r="L37" s="73"/>
      <c r="M37" s="78"/>
      <c r="N37" s="83">
        <f>N95</f>
        <v>0</v>
      </c>
      <c r="O37" s="88"/>
      <c r="P37" s="88"/>
      <c r="Q37" s="88"/>
      <c r="R37" s="83">
        <f>R95</f>
        <v>0</v>
      </c>
      <c r="S37" s="88"/>
      <c r="T37" s="88"/>
      <c r="U37" s="88"/>
      <c r="V37" s="83">
        <f>V95</f>
        <v>0</v>
      </c>
      <c r="W37" s="88"/>
      <c r="X37" s="88"/>
      <c r="Y37" s="110"/>
      <c r="Z37" s="122"/>
      <c r="AB37" s="12" t="s">
        <v>17</v>
      </c>
      <c r="AC37" s="25"/>
      <c r="AD37" s="25"/>
      <c r="AE37" s="25"/>
      <c r="AF37" s="25"/>
      <c r="AG37" s="25"/>
      <c r="AH37" s="25"/>
      <c r="AI37" s="25"/>
      <c r="AJ37" s="59"/>
      <c r="AK37" s="67">
        <f>AK93</f>
        <v>0</v>
      </c>
      <c r="AL37" s="73"/>
      <c r="AM37" s="73"/>
      <c r="AN37" s="78"/>
      <c r="AO37" s="83">
        <f>AO93</f>
        <v>0</v>
      </c>
      <c r="AP37" s="88"/>
      <c r="AQ37" s="88"/>
      <c r="AR37" s="88"/>
      <c r="AS37" s="83">
        <f>AS93</f>
        <v>0</v>
      </c>
      <c r="AT37" s="88"/>
      <c r="AU37" s="88"/>
      <c r="AV37" s="88"/>
      <c r="AW37" s="83">
        <f>AW93</f>
        <v>0</v>
      </c>
      <c r="AX37" s="88"/>
      <c r="AY37" s="88"/>
      <c r="AZ37" s="110"/>
      <c r="BA37" s="122"/>
    </row>
    <row r="38" spans="1:53" ht="15" customHeight="1">
      <c r="A38" s="13"/>
      <c r="B38" s="13"/>
      <c r="C38" s="13"/>
      <c r="D38" s="13"/>
      <c r="J38" s="68">
        <f>SUM(J26:M37)-SUMIF(Z26:Z37,"〇",J26:M37)</f>
        <v>0</v>
      </c>
      <c r="K38" s="74"/>
      <c r="L38" s="74"/>
      <c r="M38" s="79"/>
      <c r="N38" s="84">
        <f>SUM(N26:Q37)</f>
        <v>0</v>
      </c>
      <c r="O38" s="89"/>
      <c r="P38" s="89"/>
      <c r="Q38" s="93"/>
      <c r="R38" s="84">
        <f>SUM(R26:U37)</f>
        <v>0</v>
      </c>
      <c r="S38" s="89"/>
      <c r="T38" s="89"/>
      <c r="U38" s="93"/>
      <c r="V38" s="104">
        <f>SUM(V26:Y37)-SUMIF(Z26:Z37,"〇",V26:Y37)</f>
        <v>0</v>
      </c>
      <c r="W38" s="107"/>
      <c r="X38" s="107"/>
      <c r="Y38" s="111"/>
      <c r="Z38" s="1" t="s">
        <v>59</v>
      </c>
      <c r="AB38" s="13"/>
      <c r="AC38" s="13"/>
      <c r="AD38" s="13"/>
      <c r="AE38" s="13"/>
      <c r="AF38" s="1"/>
      <c r="AG38" s="1"/>
      <c r="AH38" s="1"/>
      <c r="AI38" s="1"/>
      <c r="AJ38" s="1"/>
      <c r="AK38" s="68">
        <f>SUM(AK26:AN37)-SUMIF(BA26:BA37,"〇",AK26:AN37)</f>
        <v>1.5277777777777779</v>
      </c>
      <c r="AL38" s="74"/>
      <c r="AM38" s="74"/>
      <c r="AN38" s="79"/>
      <c r="AO38" s="84">
        <f>SUM(AO26:AR37)</f>
        <v>0</v>
      </c>
      <c r="AP38" s="89"/>
      <c r="AQ38" s="89"/>
      <c r="AR38" s="93"/>
      <c r="AS38" s="84">
        <f>SUM(AS26:AV37)</f>
        <v>0</v>
      </c>
      <c r="AT38" s="89"/>
      <c r="AU38" s="89"/>
      <c r="AV38" s="93"/>
      <c r="AW38" s="104">
        <f>SUM(AW26:AZ37)-SUMIF(BA26:BA37,"〇",AW26:AZ37)</f>
        <v>79875</v>
      </c>
      <c r="AX38" s="107"/>
      <c r="AY38" s="107"/>
      <c r="AZ38" s="111"/>
      <c r="BA38" s="1" t="s">
        <v>59</v>
      </c>
    </row>
    <row r="39" spans="1:53" ht="15" customHeight="1">
      <c r="A39" s="14" t="s">
        <v>23</v>
      </c>
      <c r="AB39" s="14" t="s">
        <v>23</v>
      </c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</row>
    <row r="40" spans="1:53" ht="15" customHeight="1">
      <c r="A40" s="14" t="s">
        <v>61</v>
      </c>
      <c r="AB40" s="14" t="s">
        <v>61</v>
      </c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</row>
    <row r="41" spans="1:53" ht="15" customHeight="1">
      <c r="A41" s="14" t="s">
        <v>19</v>
      </c>
      <c r="AB41" s="14" t="s">
        <v>19</v>
      </c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</row>
    <row r="42" spans="1:53" ht="13.5" customHeight="1"/>
    <row r="43" spans="1:53" ht="14.25" customHeight="1">
      <c r="A43" s="15"/>
      <c r="B43" s="15"/>
      <c r="C43" s="31"/>
      <c r="D43" s="34"/>
      <c r="E43" s="34"/>
      <c r="F43" s="34"/>
      <c r="G43" s="34"/>
      <c r="H43" s="34"/>
      <c r="I43" s="60" t="s">
        <v>25</v>
      </c>
      <c r="J43" s="69">
        <f>J26</f>
        <v>0</v>
      </c>
      <c r="K43" s="75"/>
      <c r="L43" s="75"/>
      <c r="M43" s="80"/>
      <c r="N43" s="31"/>
      <c r="O43" s="34"/>
      <c r="P43" s="34"/>
      <c r="Q43" s="34"/>
      <c r="R43" s="34"/>
      <c r="S43" s="34"/>
      <c r="T43" s="34"/>
      <c r="U43" s="60" t="s">
        <v>44</v>
      </c>
      <c r="V43" s="105">
        <f>V26</f>
        <v>0</v>
      </c>
      <c r="W43" s="108"/>
      <c r="X43" s="108"/>
      <c r="Y43" s="112"/>
      <c r="AB43" s="136"/>
      <c r="AC43" s="136"/>
      <c r="AD43" s="155"/>
      <c r="AE43" s="157"/>
      <c r="AF43" s="157"/>
      <c r="AG43" s="157"/>
      <c r="AH43" s="157"/>
      <c r="AI43" s="157"/>
      <c r="AJ43" s="176" t="s">
        <v>25</v>
      </c>
      <c r="AK43" s="184">
        <f>AK26</f>
        <v>1.5277777777777779</v>
      </c>
      <c r="AL43" s="191"/>
      <c r="AM43" s="191"/>
      <c r="AN43" s="197"/>
      <c r="AO43" s="155"/>
      <c r="AP43" s="157"/>
      <c r="AQ43" s="157"/>
      <c r="AR43" s="157"/>
      <c r="AS43" s="157"/>
      <c r="AT43" s="157"/>
      <c r="AU43" s="157"/>
      <c r="AV43" s="176" t="s">
        <v>44</v>
      </c>
      <c r="AW43" s="225">
        <f>AW26</f>
        <v>79875</v>
      </c>
      <c r="AX43" s="228"/>
      <c r="AY43" s="228"/>
      <c r="AZ43" s="232"/>
    </row>
    <row r="44" spans="1:53" ht="14.25" customHeight="1">
      <c r="B44" s="14" t="s">
        <v>28</v>
      </c>
      <c r="AC44" s="135" t="s">
        <v>28</v>
      </c>
    </row>
    <row r="45" spans="1:53" ht="13.5" customHeight="1">
      <c r="B45" s="14" t="s">
        <v>16</v>
      </c>
      <c r="AC45" s="135" t="s">
        <v>16</v>
      </c>
    </row>
    <row r="46" spans="1:53" ht="13.5" customHeight="1">
      <c r="B46" s="14"/>
    </row>
    <row r="47" spans="1:53" ht="13.5" customHeight="1"/>
    <row r="48" spans="1:53" ht="13.5" customHeight="1">
      <c r="A48" s="4" t="s">
        <v>7</v>
      </c>
      <c r="B48" s="18"/>
      <c r="C48" s="18"/>
      <c r="D48" s="18"/>
      <c r="E48" s="38"/>
      <c r="F48" s="38"/>
      <c r="G48" s="38"/>
      <c r="H48" s="38"/>
      <c r="I48" s="38"/>
      <c r="J48" s="64"/>
      <c r="S48" s="100"/>
      <c r="T48" s="100"/>
      <c r="U48" s="100"/>
      <c r="V48" s="106" t="s">
        <v>0</v>
      </c>
    </row>
    <row r="49" spans="1:53" ht="16.5" customHeight="1"/>
    <row r="50" spans="1:53" ht="20.25" customHeight="1">
      <c r="A50" s="6" t="s">
        <v>9</v>
      </c>
      <c r="B50" s="26" t="s">
        <v>67</v>
      </c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114"/>
      <c r="AB50" s="126" t="s">
        <v>9</v>
      </c>
      <c r="AC50" s="149" t="s">
        <v>18</v>
      </c>
      <c r="AD50" s="153"/>
      <c r="AE50" s="153"/>
      <c r="AF50" s="153"/>
      <c r="AG50" s="153"/>
      <c r="AH50" s="153"/>
      <c r="AI50" s="153"/>
      <c r="AJ50" s="153"/>
      <c r="AK50" s="153"/>
      <c r="AL50" s="153"/>
      <c r="AM50" s="153"/>
      <c r="AN50" s="153"/>
      <c r="AO50" s="153"/>
      <c r="AP50" s="153"/>
      <c r="AQ50" s="153"/>
      <c r="AR50" s="153"/>
      <c r="AS50" s="153"/>
      <c r="AT50" s="153"/>
      <c r="AU50" s="153"/>
      <c r="AV50" s="153"/>
      <c r="AW50" s="153"/>
      <c r="AX50" s="153"/>
      <c r="AY50" s="153"/>
      <c r="AZ50" s="153"/>
      <c r="BA50" s="233"/>
    </row>
    <row r="51" spans="1:53" ht="20.25" customHeight="1">
      <c r="A51" s="7" t="s">
        <v>9</v>
      </c>
      <c r="B51" s="21" t="s">
        <v>5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15"/>
      <c r="AB51" s="127" t="s">
        <v>9</v>
      </c>
      <c r="AC51" s="143" t="s">
        <v>5</v>
      </c>
      <c r="AD51" s="136"/>
      <c r="AE51" s="136"/>
      <c r="AF51" s="136"/>
      <c r="AG51" s="136"/>
      <c r="AH51" s="136"/>
      <c r="AI51" s="136"/>
      <c r="AJ51" s="136"/>
      <c r="AK51" s="136"/>
      <c r="AL51" s="136"/>
      <c r="AM51" s="136"/>
      <c r="AN51" s="136"/>
      <c r="AO51" s="136"/>
      <c r="AP51" s="136"/>
      <c r="AQ51" s="136"/>
      <c r="AR51" s="136"/>
      <c r="AS51" s="136"/>
      <c r="AT51" s="136"/>
      <c r="AU51" s="136"/>
      <c r="AV51" s="136"/>
      <c r="AW51" s="136"/>
      <c r="AX51" s="136"/>
      <c r="AY51" s="136"/>
      <c r="AZ51" s="136"/>
      <c r="BA51" s="234"/>
    </row>
    <row r="52" spans="1:53" ht="20.25" customHeight="1">
      <c r="A52" s="8"/>
      <c r="B52" s="22" t="s">
        <v>12</v>
      </c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116"/>
      <c r="AB52" s="128"/>
      <c r="AC52" s="144" t="s">
        <v>12</v>
      </c>
      <c r="AD52" s="154"/>
      <c r="AE52" s="154"/>
      <c r="AF52" s="154"/>
      <c r="AG52" s="154"/>
      <c r="AH52" s="154"/>
      <c r="AI52" s="154"/>
      <c r="AJ52" s="154"/>
      <c r="AK52" s="154"/>
      <c r="AL52" s="154"/>
      <c r="AM52" s="154"/>
      <c r="AN52" s="154"/>
      <c r="AO52" s="154"/>
      <c r="AP52" s="154"/>
      <c r="AQ52" s="154"/>
      <c r="AR52" s="154"/>
      <c r="AS52" s="154"/>
      <c r="AT52" s="154"/>
      <c r="AU52" s="154"/>
      <c r="AV52" s="154"/>
      <c r="AW52" s="154"/>
      <c r="AX52" s="154"/>
      <c r="AY52" s="154"/>
      <c r="AZ52" s="154"/>
      <c r="BA52" s="235"/>
    </row>
    <row r="53" spans="1:53" ht="20.25" customHeight="1">
      <c r="E53" s="39" t="s">
        <v>66</v>
      </c>
    </row>
    <row r="54" spans="1:53" ht="20.25" customHeight="1">
      <c r="E54" s="39" t="s">
        <v>6</v>
      </c>
      <c r="AF54" s="135" t="s">
        <v>60</v>
      </c>
      <c r="AG54" s="135"/>
      <c r="AH54" s="135"/>
      <c r="AI54" s="135"/>
      <c r="AJ54" s="135"/>
      <c r="AK54" s="135"/>
      <c r="AL54" s="135"/>
      <c r="AM54" s="135"/>
      <c r="AN54" s="135"/>
      <c r="AO54" s="135"/>
      <c r="AP54" s="135"/>
      <c r="AQ54" s="135"/>
      <c r="AR54" s="135"/>
      <c r="AS54" s="135"/>
      <c r="AT54" s="135"/>
      <c r="AU54" s="220"/>
    </row>
    <row r="55" spans="1:53" ht="20.25" customHeight="1">
      <c r="A55" s="10" t="s">
        <v>15</v>
      </c>
      <c r="B55" s="23"/>
      <c r="C55" s="23"/>
      <c r="D55" s="33"/>
      <c r="E55" s="35" t="s">
        <v>29</v>
      </c>
      <c r="F55" s="23"/>
      <c r="G55" s="23"/>
      <c r="H55" s="23"/>
      <c r="I55" s="33"/>
      <c r="J55" s="35" t="s">
        <v>38</v>
      </c>
      <c r="K55" s="23"/>
      <c r="L55" s="23"/>
      <c r="M55" s="33"/>
      <c r="N55" s="35" t="s">
        <v>39</v>
      </c>
      <c r="O55" s="23"/>
      <c r="P55" s="23"/>
      <c r="Q55" s="33"/>
      <c r="R55" s="35" t="s">
        <v>42</v>
      </c>
      <c r="S55" s="23"/>
      <c r="T55" s="23"/>
      <c r="U55" s="33"/>
      <c r="V55" s="35" t="s">
        <v>24</v>
      </c>
      <c r="W55" s="23"/>
      <c r="X55" s="23"/>
      <c r="Y55" s="109"/>
      <c r="Z55" s="118" t="s">
        <v>46</v>
      </c>
      <c r="AB55" s="130" t="s">
        <v>15</v>
      </c>
      <c r="AC55" s="145"/>
      <c r="AD55" s="145"/>
      <c r="AE55" s="156"/>
      <c r="AF55" s="158" t="s">
        <v>29</v>
      </c>
      <c r="AG55" s="145"/>
      <c r="AH55" s="145"/>
      <c r="AI55" s="145"/>
      <c r="AJ55" s="156"/>
      <c r="AK55" s="158" t="s">
        <v>38</v>
      </c>
      <c r="AL55" s="145"/>
      <c r="AM55" s="145"/>
      <c r="AN55" s="156"/>
      <c r="AO55" s="158" t="s">
        <v>54</v>
      </c>
      <c r="AP55" s="145"/>
      <c r="AQ55" s="145"/>
      <c r="AR55" s="156"/>
      <c r="AS55" s="158" t="s">
        <v>57</v>
      </c>
      <c r="AT55" s="145"/>
      <c r="AU55" s="145"/>
      <c r="AV55" s="156"/>
      <c r="AW55" s="158" t="s">
        <v>32</v>
      </c>
      <c r="AX55" s="145"/>
      <c r="AY55" s="145"/>
      <c r="AZ55" s="229"/>
      <c r="BA55" s="236" t="s">
        <v>46</v>
      </c>
    </row>
    <row r="56" spans="1:53" ht="20.25" customHeight="1">
      <c r="A56" s="11" t="s">
        <v>4</v>
      </c>
      <c r="B56" s="24"/>
      <c r="C56" s="24"/>
      <c r="D56" s="24"/>
      <c r="E56" s="40"/>
      <c r="F56" s="45"/>
      <c r="G56" s="49" t="s">
        <v>31</v>
      </c>
      <c r="H56" s="54"/>
      <c r="I56" s="61"/>
      <c r="J56" s="65"/>
      <c r="K56" s="71"/>
      <c r="L56" s="71"/>
      <c r="M56" s="76"/>
      <c r="N56" s="85">
        <f>IF(Z56="◎",J56*3500*24,0)+IF(Z56="",J56*2500*24,0)+IF(Z56="〇",J56*2500*24,0)</f>
        <v>0</v>
      </c>
      <c r="O56" s="90"/>
      <c r="P56" s="90"/>
      <c r="Q56" s="94"/>
      <c r="R56" s="96"/>
      <c r="S56" s="98"/>
      <c r="T56" s="98"/>
      <c r="U56" s="101"/>
      <c r="V56" s="85">
        <f t="shared" ref="V56:V80" si="3">IF(N56&lt;R56,N56,R56)</f>
        <v>0</v>
      </c>
      <c r="W56" s="90"/>
      <c r="X56" s="90"/>
      <c r="Y56" s="90"/>
      <c r="Z56" s="119"/>
      <c r="AB56" s="132" t="s">
        <v>21</v>
      </c>
      <c r="AC56" s="147"/>
      <c r="AD56" s="147"/>
      <c r="AE56" s="147"/>
      <c r="AF56" s="159">
        <v>0.375</v>
      </c>
      <c r="AG56" s="164"/>
      <c r="AH56" s="134" t="s">
        <v>31</v>
      </c>
      <c r="AI56" s="170">
        <v>0.5</v>
      </c>
      <c r="AJ56" s="173"/>
      <c r="AK56" s="180">
        <v>0.125</v>
      </c>
      <c r="AL56" s="187"/>
      <c r="AM56" s="187"/>
      <c r="AN56" s="193"/>
      <c r="AO56" s="200">
        <v>7500</v>
      </c>
      <c r="AP56" s="204"/>
      <c r="AQ56" s="204"/>
      <c r="AR56" s="208"/>
      <c r="AS56" s="201">
        <v>9000</v>
      </c>
      <c r="AT56" s="205"/>
      <c r="AU56" s="205"/>
      <c r="AV56" s="209"/>
      <c r="AW56" s="201">
        <f>IF(AO56&lt;AS56,AO56,AS56)</f>
        <v>7500</v>
      </c>
      <c r="AX56" s="205"/>
      <c r="AY56" s="205"/>
      <c r="AZ56" s="205"/>
      <c r="BA56" s="237"/>
    </row>
    <row r="57" spans="1:53" ht="20.25" customHeight="1">
      <c r="A57" s="11" t="s">
        <v>4</v>
      </c>
      <c r="B57" s="24"/>
      <c r="C57" s="24"/>
      <c r="D57" s="24"/>
      <c r="E57" s="37"/>
      <c r="F57" s="44"/>
      <c r="G57" s="48" t="s">
        <v>31</v>
      </c>
      <c r="H57" s="53"/>
      <c r="I57" s="58"/>
      <c r="J57" s="66"/>
      <c r="K57" s="72"/>
      <c r="L57" s="72"/>
      <c r="M57" s="77"/>
      <c r="N57" s="85">
        <f t="shared" ref="N57:N80" si="4">IF(Z57="",J57*2500*24,0)+IF(Z57="〇",J57*2500*24,0)+IF(Z57="◎",J57*3500*24,0)</f>
        <v>0</v>
      </c>
      <c r="O57" s="90"/>
      <c r="P57" s="90"/>
      <c r="Q57" s="94"/>
      <c r="R57" s="96"/>
      <c r="S57" s="98"/>
      <c r="T57" s="98"/>
      <c r="U57" s="98"/>
      <c r="V57" s="85">
        <f t="shared" si="3"/>
        <v>0</v>
      </c>
      <c r="W57" s="90"/>
      <c r="X57" s="90"/>
      <c r="Y57" s="90"/>
      <c r="Z57" s="120"/>
      <c r="AB57" s="132" t="s">
        <v>14</v>
      </c>
      <c r="AC57" s="147"/>
      <c r="AD57" s="147"/>
      <c r="AE57" s="147"/>
      <c r="AF57" s="160">
        <v>0.6875</v>
      </c>
      <c r="AG57" s="165"/>
      <c r="AH57" s="147" t="s">
        <v>31</v>
      </c>
      <c r="AI57" s="171">
        <v>0.79166666666666663</v>
      </c>
      <c r="AJ57" s="174"/>
      <c r="AK57" s="181">
        <v>0.10416666666666667</v>
      </c>
      <c r="AL57" s="188"/>
      <c r="AM57" s="188"/>
      <c r="AN57" s="194"/>
      <c r="AO57" s="201">
        <v>6250</v>
      </c>
      <c r="AP57" s="205"/>
      <c r="AQ57" s="205"/>
      <c r="AR57" s="209"/>
      <c r="AS57" s="85">
        <v>7500</v>
      </c>
      <c r="AT57" s="90"/>
      <c r="AU57" s="90"/>
      <c r="AV57" s="90"/>
      <c r="AW57" s="201">
        <f>IF(AO57&lt;AS57,AO57,AS57)</f>
        <v>6250</v>
      </c>
      <c r="AX57" s="205"/>
      <c r="AY57" s="205"/>
      <c r="AZ57" s="205"/>
      <c r="BA57" s="238"/>
    </row>
    <row r="58" spans="1:53" ht="20.25" customHeight="1">
      <c r="A58" s="11" t="s">
        <v>4</v>
      </c>
      <c r="B58" s="24"/>
      <c r="C58" s="24"/>
      <c r="D58" s="24"/>
      <c r="E58" s="37"/>
      <c r="F58" s="44"/>
      <c r="G58" s="48" t="s">
        <v>31</v>
      </c>
      <c r="H58" s="53"/>
      <c r="I58" s="58"/>
      <c r="J58" s="66"/>
      <c r="K58" s="72"/>
      <c r="L58" s="72"/>
      <c r="M58" s="77"/>
      <c r="N58" s="85">
        <f t="shared" si="4"/>
        <v>0</v>
      </c>
      <c r="O58" s="90"/>
      <c r="P58" s="90"/>
      <c r="Q58" s="94"/>
      <c r="R58" s="96"/>
      <c r="S58" s="98"/>
      <c r="T58" s="98"/>
      <c r="U58" s="101"/>
      <c r="V58" s="85">
        <f t="shared" si="3"/>
        <v>0</v>
      </c>
      <c r="W58" s="90"/>
      <c r="X58" s="90"/>
      <c r="Y58" s="90"/>
      <c r="Z58" s="120"/>
      <c r="AB58" s="132" t="s">
        <v>53</v>
      </c>
      <c r="AC58" s="147"/>
      <c r="AD58" s="147"/>
      <c r="AE58" s="147"/>
      <c r="AF58" s="160">
        <v>0.79166666666666663</v>
      </c>
      <c r="AG58" s="165"/>
      <c r="AH58" s="147" t="s">
        <v>31</v>
      </c>
      <c r="AI58" s="171">
        <v>0.91666666666666663</v>
      </c>
      <c r="AJ58" s="174"/>
      <c r="AK58" s="181">
        <v>0.125</v>
      </c>
      <c r="AL58" s="188"/>
      <c r="AM58" s="188"/>
      <c r="AN58" s="194"/>
      <c r="AO58" s="200">
        <v>7500</v>
      </c>
      <c r="AP58" s="204"/>
      <c r="AQ58" s="204"/>
      <c r="AR58" s="208"/>
      <c r="AS58" s="213">
        <v>4500</v>
      </c>
      <c r="AT58" s="216"/>
      <c r="AU58" s="216"/>
      <c r="AV58" s="221"/>
      <c r="AW58" s="201">
        <f>IF(AO58&lt;AS58,AO58,AS58)</f>
        <v>4500</v>
      </c>
      <c r="AX58" s="205"/>
      <c r="AY58" s="205"/>
      <c r="AZ58" s="205"/>
      <c r="BA58" s="238"/>
    </row>
    <row r="59" spans="1:53" ht="20.25" customHeight="1">
      <c r="A59" s="11" t="s">
        <v>4</v>
      </c>
      <c r="B59" s="24"/>
      <c r="C59" s="24"/>
      <c r="D59" s="24"/>
      <c r="E59" s="37"/>
      <c r="F59" s="44"/>
      <c r="G59" s="48" t="s">
        <v>31</v>
      </c>
      <c r="H59" s="55"/>
      <c r="I59" s="62"/>
      <c r="J59" s="66"/>
      <c r="K59" s="72"/>
      <c r="L59" s="72"/>
      <c r="M59" s="77"/>
      <c r="N59" s="85">
        <f t="shared" si="4"/>
        <v>0</v>
      </c>
      <c r="O59" s="90"/>
      <c r="P59" s="90"/>
      <c r="Q59" s="94"/>
      <c r="R59" s="96"/>
      <c r="S59" s="98"/>
      <c r="T59" s="98"/>
      <c r="U59" s="98"/>
      <c r="V59" s="85">
        <f t="shared" si="3"/>
        <v>0</v>
      </c>
      <c r="W59" s="90"/>
      <c r="X59" s="90"/>
      <c r="Y59" s="90"/>
      <c r="Z59" s="121"/>
      <c r="AB59" s="132" t="s">
        <v>27</v>
      </c>
      <c r="AC59" s="147"/>
      <c r="AD59" s="147"/>
      <c r="AE59" s="147"/>
      <c r="AF59" s="160">
        <v>0.375</v>
      </c>
      <c r="AG59" s="165"/>
      <c r="AH59" s="147" t="s">
        <v>31</v>
      </c>
      <c r="AI59" s="172">
        <v>0.5</v>
      </c>
      <c r="AJ59" s="177"/>
      <c r="AK59" s="181">
        <v>0.125</v>
      </c>
      <c r="AL59" s="188"/>
      <c r="AM59" s="188"/>
      <c r="AN59" s="194"/>
      <c r="AO59" s="200">
        <v>7500</v>
      </c>
      <c r="AP59" s="204"/>
      <c r="AQ59" s="204"/>
      <c r="AR59" s="208"/>
      <c r="AS59" s="213">
        <v>12000</v>
      </c>
      <c r="AT59" s="216"/>
      <c r="AU59" s="216"/>
      <c r="AV59" s="216"/>
      <c r="AW59" s="201">
        <v>7500</v>
      </c>
      <c r="AX59" s="205"/>
      <c r="AY59" s="205"/>
      <c r="AZ59" s="205"/>
      <c r="BA59" s="238" t="s">
        <v>46</v>
      </c>
    </row>
    <row r="60" spans="1:53" ht="20.25" customHeight="1">
      <c r="A60" s="11" t="s">
        <v>4</v>
      </c>
      <c r="B60" s="24"/>
      <c r="C60" s="24"/>
      <c r="D60" s="24"/>
      <c r="E60" s="37"/>
      <c r="F60" s="44"/>
      <c r="G60" s="48" t="s">
        <v>31</v>
      </c>
      <c r="H60" s="55"/>
      <c r="I60" s="62"/>
      <c r="J60" s="66"/>
      <c r="K60" s="72"/>
      <c r="L60" s="72"/>
      <c r="M60" s="77"/>
      <c r="N60" s="85">
        <f t="shared" si="4"/>
        <v>0</v>
      </c>
      <c r="O60" s="90"/>
      <c r="P60" s="90"/>
      <c r="Q60" s="94"/>
      <c r="R60" s="96"/>
      <c r="S60" s="98"/>
      <c r="T60" s="98"/>
      <c r="U60" s="101"/>
      <c r="V60" s="85">
        <f t="shared" si="3"/>
        <v>0</v>
      </c>
      <c r="W60" s="90"/>
      <c r="X60" s="90"/>
      <c r="Y60" s="90"/>
      <c r="Z60" s="120"/>
      <c r="AB60" s="132" t="s">
        <v>4</v>
      </c>
      <c r="AC60" s="147"/>
      <c r="AD60" s="147"/>
      <c r="AE60" s="147"/>
      <c r="AF60" s="161"/>
      <c r="AG60" s="166"/>
      <c r="AH60" s="147" t="s">
        <v>31</v>
      </c>
      <c r="AI60" s="166"/>
      <c r="AJ60" s="174"/>
      <c r="AK60" s="181"/>
      <c r="AL60" s="188"/>
      <c r="AM60" s="188"/>
      <c r="AN60" s="194"/>
      <c r="AO60" s="200"/>
      <c r="AP60" s="204"/>
      <c r="AQ60" s="204"/>
      <c r="AR60" s="208"/>
      <c r="AS60" s="215"/>
      <c r="AT60" s="218"/>
      <c r="AU60" s="218"/>
      <c r="AV60" s="218"/>
      <c r="AW60" s="201">
        <f t="shared" ref="AW60:AW81" si="5">IF(AO60&lt;AS60,AO60,AS60)</f>
        <v>0</v>
      </c>
      <c r="AX60" s="205"/>
      <c r="AY60" s="205"/>
      <c r="AZ60" s="205"/>
      <c r="BA60" s="238"/>
    </row>
    <row r="61" spans="1:53" ht="20.25" customHeight="1">
      <c r="A61" s="11" t="s">
        <v>4</v>
      </c>
      <c r="B61" s="24"/>
      <c r="C61" s="24"/>
      <c r="D61" s="24"/>
      <c r="E61" s="37"/>
      <c r="F61" s="44"/>
      <c r="G61" s="48" t="s">
        <v>31</v>
      </c>
      <c r="H61" s="55"/>
      <c r="I61" s="62"/>
      <c r="J61" s="66"/>
      <c r="K61" s="72"/>
      <c r="L61" s="72"/>
      <c r="M61" s="77"/>
      <c r="N61" s="85">
        <f t="shared" si="4"/>
        <v>0</v>
      </c>
      <c r="O61" s="90"/>
      <c r="P61" s="90"/>
      <c r="Q61" s="94"/>
      <c r="R61" s="96"/>
      <c r="S61" s="98"/>
      <c r="T61" s="98"/>
      <c r="U61" s="98"/>
      <c r="V61" s="85">
        <f t="shared" si="3"/>
        <v>0</v>
      </c>
      <c r="W61" s="90"/>
      <c r="X61" s="90"/>
      <c r="Y61" s="90"/>
      <c r="Z61" s="120"/>
      <c r="AB61" s="132" t="s">
        <v>4</v>
      </c>
      <c r="AC61" s="147"/>
      <c r="AD61" s="147"/>
      <c r="AE61" s="147"/>
      <c r="AF61" s="161"/>
      <c r="AG61" s="166"/>
      <c r="AH61" s="147" t="s">
        <v>31</v>
      </c>
      <c r="AI61" s="166"/>
      <c r="AJ61" s="174"/>
      <c r="AK61" s="181"/>
      <c r="AL61" s="188"/>
      <c r="AM61" s="188"/>
      <c r="AN61" s="194"/>
      <c r="AO61" s="200"/>
      <c r="AP61" s="204"/>
      <c r="AQ61" s="204"/>
      <c r="AR61" s="208"/>
      <c r="AS61" s="215"/>
      <c r="AT61" s="218"/>
      <c r="AU61" s="218"/>
      <c r="AV61" s="218"/>
      <c r="AW61" s="201">
        <f t="shared" si="5"/>
        <v>0</v>
      </c>
      <c r="AX61" s="205"/>
      <c r="AY61" s="205"/>
      <c r="AZ61" s="205"/>
      <c r="BA61" s="238"/>
    </row>
    <row r="62" spans="1:53" ht="20.25" customHeight="1">
      <c r="A62" s="11" t="s">
        <v>4</v>
      </c>
      <c r="B62" s="24"/>
      <c r="C62" s="24"/>
      <c r="D62" s="24"/>
      <c r="E62" s="37"/>
      <c r="F62" s="44"/>
      <c r="G62" s="48" t="s">
        <v>31</v>
      </c>
      <c r="H62" s="53"/>
      <c r="I62" s="58"/>
      <c r="J62" s="66"/>
      <c r="K62" s="72"/>
      <c r="L62" s="72"/>
      <c r="M62" s="77"/>
      <c r="N62" s="85">
        <f t="shared" si="4"/>
        <v>0</v>
      </c>
      <c r="O62" s="90"/>
      <c r="P62" s="90"/>
      <c r="Q62" s="94"/>
      <c r="R62" s="96"/>
      <c r="S62" s="98"/>
      <c r="T62" s="98"/>
      <c r="U62" s="101"/>
      <c r="V62" s="85">
        <f t="shared" si="3"/>
        <v>0</v>
      </c>
      <c r="W62" s="90"/>
      <c r="X62" s="90"/>
      <c r="Y62" s="90"/>
      <c r="Z62" s="120"/>
      <c r="AB62" s="132" t="s">
        <v>4</v>
      </c>
      <c r="AC62" s="147"/>
      <c r="AD62" s="147"/>
      <c r="AE62" s="147"/>
      <c r="AF62" s="161"/>
      <c r="AG62" s="166"/>
      <c r="AH62" s="147" t="s">
        <v>31</v>
      </c>
      <c r="AI62" s="166"/>
      <c r="AJ62" s="174"/>
      <c r="AK62" s="181"/>
      <c r="AL62" s="188"/>
      <c r="AM62" s="188"/>
      <c r="AN62" s="194"/>
      <c r="AO62" s="200"/>
      <c r="AP62" s="204"/>
      <c r="AQ62" s="204"/>
      <c r="AR62" s="208"/>
      <c r="AS62" s="201"/>
      <c r="AT62" s="205"/>
      <c r="AU62" s="205"/>
      <c r="AV62" s="209"/>
      <c r="AW62" s="201">
        <f t="shared" si="5"/>
        <v>0</v>
      </c>
      <c r="AX62" s="205"/>
      <c r="AY62" s="205"/>
      <c r="AZ62" s="205"/>
      <c r="BA62" s="238"/>
    </row>
    <row r="63" spans="1:53" ht="20.25" customHeight="1">
      <c r="A63" s="11" t="s">
        <v>4</v>
      </c>
      <c r="B63" s="24"/>
      <c r="C63" s="24"/>
      <c r="D63" s="24"/>
      <c r="E63" s="37"/>
      <c r="F63" s="44"/>
      <c r="G63" s="48" t="s">
        <v>31</v>
      </c>
      <c r="H63" s="53"/>
      <c r="I63" s="58"/>
      <c r="J63" s="66"/>
      <c r="K63" s="72"/>
      <c r="L63" s="72"/>
      <c r="M63" s="77"/>
      <c r="N63" s="85">
        <f t="shared" si="4"/>
        <v>0</v>
      </c>
      <c r="O63" s="90"/>
      <c r="P63" s="90"/>
      <c r="Q63" s="94"/>
      <c r="R63" s="96"/>
      <c r="S63" s="98"/>
      <c r="T63" s="98"/>
      <c r="U63" s="98"/>
      <c r="V63" s="85">
        <f t="shared" si="3"/>
        <v>0</v>
      </c>
      <c r="W63" s="90"/>
      <c r="X63" s="90"/>
      <c r="Y63" s="90"/>
      <c r="Z63" s="120"/>
      <c r="AB63" s="132" t="s">
        <v>4</v>
      </c>
      <c r="AC63" s="147"/>
      <c r="AD63" s="147"/>
      <c r="AE63" s="147"/>
      <c r="AF63" s="161"/>
      <c r="AG63" s="166"/>
      <c r="AH63" s="147" t="s">
        <v>31</v>
      </c>
      <c r="AI63" s="166"/>
      <c r="AJ63" s="174"/>
      <c r="AK63" s="181"/>
      <c r="AL63" s="188"/>
      <c r="AM63" s="188"/>
      <c r="AN63" s="194"/>
      <c r="AO63" s="200"/>
      <c r="AP63" s="204"/>
      <c r="AQ63" s="204"/>
      <c r="AR63" s="208"/>
      <c r="AS63" s="215"/>
      <c r="AT63" s="218"/>
      <c r="AU63" s="218"/>
      <c r="AV63" s="218"/>
      <c r="AW63" s="201">
        <f t="shared" si="5"/>
        <v>0</v>
      </c>
      <c r="AX63" s="205"/>
      <c r="AY63" s="205"/>
      <c r="AZ63" s="205"/>
      <c r="BA63" s="238"/>
    </row>
    <row r="64" spans="1:53" ht="20.25" customHeight="1">
      <c r="A64" s="11" t="s">
        <v>4</v>
      </c>
      <c r="B64" s="24"/>
      <c r="C64" s="24"/>
      <c r="D64" s="24"/>
      <c r="E64" s="37"/>
      <c r="F64" s="44"/>
      <c r="G64" s="48" t="s">
        <v>31</v>
      </c>
      <c r="H64" s="55"/>
      <c r="I64" s="62"/>
      <c r="J64" s="66"/>
      <c r="K64" s="72"/>
      <c r="L64" s="72"/>
      <c r="M64" s="77"/>
      <c r="N64" s="85">
        <f t="shared" si="4"/>
        <v>0</v>
      </c>
      <c r="O64" s="90"/>
      <c r="P64" s="90"/>
      <c r="Q64" s="94"/>
      <c r="R64" s="96"/>
      <c r="S64" s="98"/>
      <c r="T64" s="98"/>
      <c r="U64" s="101"/>
      <c r="V64" s="85">
        <f t="shared" si="3"/>
        <v>0</v>
      </c>
      <c r="W64" s="90"/>
      <c r="X64" s="90"/>
      <c r="Y64" s="90"/>
      <c r="Z64" s="120"/>
      <c r="AB64" s="132" t="s">
        <v>4</v>
      </c>
      <c r="AC64" s="147"/>
      <c r="AD64" s="147"/>
      <c r="AE64" s="147"/>
      <c r="AF64" s="161"/>
      <c r="AG64" s="166"/>
      <c r="AH64" s="147" t="s">
        <v>31</v>
      </c>
      <c r="AI64" s="166"/>
      <c r="AJ64" s="174"/>
      <c r="AK64" s="181"/>
      <c r="AL64" s="188"/>
      <c r="AM64" s="188"/>
      <c r="AN64" s="194"/>
      <c r="AO64" s="200"/>
      <c r="AP64" s="204"/>
      <c r="AQ64" s="204"/>
      <c r="AR64" s="208"/>
      <c r="AS64" s="201"/>
      <c r="AT64" s="205"/>
      <c r="AU64" s="205"/>
      <c r="AV64" s="209"/>
      <c r="AW64" s="201">
        <f t="shared" si="5"/>
        <v>0</v>
      </c>
      <c r="AX64" s="205"/>
      <c r="AY64" s="205"/>
      <c r="AZ64" s="205"/>
      <c r="BA64" s="238"/>
    </row>
    <row r="65" spans="1:53" ht="20.25" customHeight="1">
      <c r="A65" s="11" t="s">
        <v>4</v>
      </c>
      <c r="B65" s="24"/>
      <c r="C65" s="24"/>
      <c r="D65" s="24"/>
      <c r="E65" s="37"/>
      <c r="F65" s="44"/>
      <c r="G65" s="48" t="s">
        <v>31</v>
      </c>
      <c r="H65" s="55"/>
      <c r="I65" s="62"/>
      <c r="J65" s="66"/>
      <c r="K65" s="72"/>
      <c r="L65" s="72"/>
      <c r="M65" s="77"/>
      <c r="N65" s="85">
        <f t="shared" si="4"/>
        <v>0</v>
      </c>
      <c r="O65" s="90"/>
      <c r="P65" s="90"/>
      <c r="Q65" s="94"/>
      <c r="R65" s="96"/>
      <c r="S65" s="98"/>
      <c r="T65" s="98"/>
      <c r="U65" s="98"/>
      <c r="V65" s="85">
        <f t="shared" si="3"/>
        <v>0</v>
      </c>
      <c r="W65" s="90"/>
      <c r="X65" s="90"/>
      <c r="Y65" s="90"/>
      <c r="Z65" s="120"/>
      <c r="AB65" s="132" t="s">
        <v>4</v>
      </c>
      <c r="AC65" s="147"/>
      <c r="AD65" s="147"/>
      <c r="AE65" s="147"/>
      <c r="AF65" s="161"/>
      <c r="AG65" s="166"/>
      <c r="AH65" s="147" t="s">
        <v>31</v>
      </c>
      <c r="AI65" s="166"/>
      <c r="AJ65" s="174"/>
      <c r="AK65" s="181"/>
      <c r="AL65" s="188"/>
      <c r="AM65" s="188"/>
      <c r="AN65" s="194"/>
      <c r="AO65" s="200"/>
      <c r="AP65" s="204"/>
      <c r="AQ65" s="204"/>
      <c r="AR65" s="208"/>
      <c r="AS65" s="215"/>
      <c r="AT65" s="218"/>
      <c r="AU65" s="218"/>
      <c r="AV65" s="218"/>
      <c r="AW65" s="201">
        <f t="shared" si="5"/>
        <v>0</v>
      </c>
      <c r="AX65" s="205"/>
      <c r="AY65" s="205"/>
      <c r="AZ65" s="205"/>
      <c r="BA65" s="238"/>
    </row>
    <row r="66" spans="1:53" ht="20.25" customHeight="1">
      <c r="A66" s="11" t="s">
        <v>4</v>
      </c>
      <c r="B66" s="24"/>
      <c r="C66" s="24"/>
      <c r="D66" s="24"/>
      <c r="E66" s="37"/>
      <c r="F66" s="44"/>
      <c r="G66" s="48" t="s">
        <v>31</v>
      </c>
      <c r="H66" s="55"/>
      <c r="I66" s="62"/>
      <c r="J66" s="66"/>
      <c r="K66" s="72"/>
      <c r="L66" s="72"/>
      <c r="M66" s="77"/>
      <c r="N66" s="85">
        <f t="shared" si="4"/>
        <v>0</v>
      </c>
      <c r="O66" s="90"/>
      <c r="P66" s="90"/>
      <c r="Q66" s="94"/>
      <c r="R66" s="96"/>
      <c r="S66" s="98"/>
      <c r="T66" s="98"/>
      <c r="U66" s="101"/>
      <c r="V66" s="85">
        <f t="shared" si="3"/>
        <v>0</v>
      </c>
      <c r="W66" s="90"/>
      <c r="X66" s="90"/>
      <c r="Y66" s="90"/>
      <c r="Z66" s="120"/>
      <c r="AB66" s="132" t="s">
        <v>4</v>
      </c>
      <c r="AC66" s="147"/>
      <c r="AD66" s="147"/>
      <c r="AE66" s="147"/>
      <c r="AF66" s="161"/>
      <c r="AG66" s="166"/>
      <c r="AH66" s="147" t="s">
        <v>31</v>
      </c>
      <c r="AI66" s="166"/>
      <c r="AJ66" s="174"/>
      <c r="AK66" s="181"/>
      <c r="AL66" s="188"/>
      <c r="AM66" s="188"/>
      <c r="AN66" s="194"/>
      <c r="AO66" s="200"/>
      <c r="AP66" s="204"/>
      <c r="AQ66" s="204"/>
      <c r="AR66" s="208"/>
      <c r="AS66" s="201"/>
      <c r="AT66" s="205"/>
      <c r="AU66" s="205"/>
      <c r="AV66" s="209"/>
      <c r="AW66" s="201">
        <f t="shared" si="5"/>
        <v>0</v>
      </c>
      <c r="AX66" s="205"/>
      <c r="AY66" s="205"/>
      <c r="AZ66" s="205"/>
      <c r="BA66" s="238"/>
    </row>
    <row r="67" spans="1:53" ht="20.25" customHeight="1">
      <c r="A67" s="11" t="s">
        <v>4</v>
      </c>
      <c r="B67" s="24"/>
      <c r="C67" s="24"/>
      <c r="D67" s="24"/>
      <c r="E67" s="37"/>
      <c r="F67" s="44"/>
      <c r="G67" s="48" t="s">
        <v>31</v>
      </c>
      <c r="H67" s="53"/>
      <c r="I67" s="58"/>
      <c r="J67" s="66"/>
      <c r="K67" s="72"/>
      <c r="L67" s="72"/>
      <c r="M67" s="77"/>
      <c r="N67" s="85">
        <f t="shared" si="4"/>
        <v>0</v>
      </c>
      <c r="O67" s="90"/>
      <c r="P67" s="90"/>
      <c r="Q67" s="94"/>
      <c r="R67" s="96"/>
      <c r="S67" s="98"/>
      <c r="T67" s="98"/>
      <c r="U67" s="98"/>
      <c r="V67" s="85">
        <f t="shared" si="3"/>
        <v>0</v>
      </c>
      <c r="W67" s="90"/>
      <c r="X67" s="90"/>
      <c r="Y67" s="90"/>
      <c r="Z67" s="120"/>
      <c r="AB67" s="132" t="s">
        <v>4</v>
      </c>
      <c r="AC67" s="147"/>
      <c r="AD67" s="147"/>
      <c r="AE67" s="147"/>
      <c r="AF67" s="161"/>
      <c r="AG67" s="166"/>
      <c r="AH67" s="147" t="s">
        <v>31</v>
      </c>
      <c r="AI67" s="166"/>
      <c r="AJ67" s="174"/>
      <c r="AK67" s="181"/>
      <c r="AL67" s="188"/>
      <c r="AM67" s="188"/>
      <c r="AN67" s="194"/>
      <c r="AO67" s="200"/>
      <c r="AP67" s="204"/>
      <c r="AQ67" s="204"/>
      <c r="AR67" s="208"/>
      <c r="AS67" s="215"/>
      <c r="AT67" s="218"/>
      <c r="AU67" s="218"/>
      <c r="AV67" s="218"/>
      <c r="AW67" s="201">
        <f t="shared" si="5"/>
        <v>0</v>
      </c>
      <c r="AX67" s="205"/>
      <c r="AY67" s="205"/>
      <c r="AZ67" s="205"/>
      <c r="BA67" s="238"/>
    </row>
    <row r="68" spans="1:53" ht="20.25" customHeight="1">
      <c r="A68" s="11" t="s">
        <v>4</v>
      </c>
      <c r="B68" s="24"/>
      <c r="C68" s="24"/>
      <c r="D68" s="24"/>
      <c r="E68" s="37"/>
      <c r="F68" s="44"/>
      <c r="G68" s="48" t="s">
        <v>31</v>
      </c>
      <c r="H68" s="53"/>
      <c r="I68" s="58"/>
      <c r="J68" s="66"/>
      <c r="K68" s="72"/>
      <c r="L68" s="72"/>
      <c r="M68" s="77"/>
      <c r="N68" s="85">
        <f t="shared" si="4"/>
        <v>0</v>
      </c>
      <c r="O68" s="90"/>
      <c r="P68" s="90"/>
      <c r="Q68" s="94"/>
      <c r="R68" s="96"/>
      <c r="S68" s="98"/>
      <c r="T68" s="98"/>
      <c r="U68" s="101"/>
      <c r="V68" s="85">
        <f t="shared" si="3"/>
        <v>0</v>
      </c>
      <c r="W68" s="90"/>
      <c r="X68" s="90"/>
      <c r="Y68" s="90"/>
      <c r="Z68" s="120"/>
      <c r="AB68" s="132" t="s">
        <v>4</v>
      </c>
      <c r="AC68" s="147"/>
      <c r="AD68" s="147"/>
      <c r="AE68" s="147"/>
      <c r="AF68" s="161"/>
      <c r="AG68" s="166"/>
      <c r="AH68" s="147" t="s">
        <v>31</v>
      </c>
      <c r="AI68" s="166"/>
      <c r="AJ68" s="174"/>
      <c r="AK68" s="181"/>
      <c r="AL68" s="188"/>
      <c r="AM68" s="188"/>
      <c r="AN68" s="194"/>
      <c r="AO68" s="200"/>
      <c r="AP68" s="204"/>
      <c r="AQ68" s="204"/>
      <c r="AR68" s="208"/>
      <c r="AS68" s="201"/>
      <c r="AT68" s="205"/>
      <c r="AU68" s="205"/>
      <c r="AV68" s="209"/>
      <c r="AW68" s="201">
        <f t="shared" si="5"/>
        <v>0</v>
      </c>
      <c r="AX68" s="205"/>
      <c r="AY68" s="205"/>
      <c r="AZ68" s="205"/>
      <c r="BA68" s="238"/>
    </row>
    <row r="69" spans="1:53" ht="20.25" customHeight="1">
      <c r="A69" s="11" t="s">
        <v>4</v>
      </c>
      <c r="B69" s="24"/>
      <c r="C69" s="24"/>
      <c r="D69" s="24"/>
      <c r="E69" s="37"/>
      <c r="F69" s="44"/>
      <c r="G69" s="48" t="s">
        <v>31</v>
      </c>
      <c r="H69" s="55"/>
      <c r="I69" s="62"/>
      <c r="J69" s="66"/>
      <c r="K69" s="72"/>
      <c r="L69" s="72"/>
      <c r="M69" s="77"/>
      <c r="N69" s="85">
        <f t="shared" si="4"/>
        <v>0</v>
      </c>
      <c r="O69" s="90"/>
      <c r="P69" s="90"/>
      <c r="Q69" s="94"/>
      <c r="R69" s="96"/>
      <c r="S69" s="98"/>
      <c r="T69" s="98"/>
      <c r="U69" s="98"/>
      <c r="V69" s="85">
        <f t="shared" si="3"/>
        <v>0</v>
      </c>
      <c r="W69" s="90"/>
      <c r="X69" s="90"/>
      <c r="Y69" s="90"/>
      <c r="Z69" s="120"/>
      <c r="AB69" s="132" t="s">
        <v>4</v>
      </c>
      <c r="AC69" s="147"/>
      <c r="AD69" s="147"/>
      <c r="AE69" s="147"/>
      <c r="AF69" s="161"/>
      <c r="AG69" s="166"/>
      <c r="AH69" s="147" t="s">
        <v>31</v>
      </c>
      <c r="AI69" s="166"/>
      <c r="AJ69" s="174"/>
      <c r="AK69" s="181"/>
      <c r="AL69" s="188"/>
      <c r="AM69" s="188"/>
      <c r="AN69" s="194"/>
      <c r="AO69" s="200"/>
      <c r="AP69" s="204"/>
      <c r="AQ69" s="204"/>
      <c r="AR69" s="208"/>
      <c r="AS69" s="215"/>
      <c r="AT69" s="218"/>
      <c r="AU69" s="218"/>
      <c r="AV69" s="218"/>
      <c r="AW69" s="201">
        <f t="shared" si="5"/>
        <v>0</v>
      </c>
      <c r="AX69" s="205"/>
      <c r="AY69" s="205"/>
      <c r="AZ69" s="205"/>
      <c r="BA69" s="238"/>
    </row>
    <row r="70" spans="1:53" ht="20.25" customHeight="1">
      <c r="A70" s="11" t="s">
        <v>4</v>
      </c>
      <c r="B70" s="24"/>
      <c r="C70" s="24"/>
      <c r="D70" s="24"/>
      <c r="E70" s="37"/>
      <c r="F70" s="44"/>
      <c r="G70" s="48" t="s">
        <v>31</v>
      </c>
      <c r="H70" s="55"/>
      <c r="I70" s="62"/>
      <c r="J70" s="66"/>
      <c r="K70" s="72"/>
      <c r="L70" s="72"/>
      <c r="M70" s="77"/>
      <c r="N70" s="85">
        <f t="shared" si="4"/>
        <v>0</v>
      </c>
      <c r="O70" s="90"/>
      <c r="P70" s="90"/>
      <c r="Q70" s="94"/>
      <c r="R70" s="96"/>
      <c r="S70" s="98"/>
      <c r="T70" s="98"/>
      <c r="U70" s="101"/>
      <c r="V70" s="85">
        <f t="shared" si="3"/>
        <v>0</v>
      </c>
      <c r="W70" s="90"/>
      <c r="X70" s="90"/>
      <c r="Y70" s="90"/>
      <c r="Z70" s="120"/>
      <c r="AB70" s="132" t="s">
        <v>4</v>
      </c>
      <c r="AC70" s="147"/>
      <c r="AD70" s="147"/>
      <c r="AE70" s="147"/>
      <c r="AF70" s="161"/>
      <c r="AG70" s="166"/>
      <c r="AH70" s="147" t="s">
        <v>31</v>
      </c>
      <c r="AI70" s="166"/>
      <c r="AJ70" s="174"/>
      <c r="AK70" s="181"/>
      <c r="AL70" s="188"/>
      <c r="AM70" s="188"/>
      <c r="AN70" s="194"/>
      <c r="AO70" s="200"/>
      <c r="AP70" s="204"/>
      <c r="AQ70" s="204"/>
      <c r="AR70" s="208"/>
      <c r="AS70" s="201"/>
      <c r="AT70" s="205"/>
      <c r="AU70" s="205"/>
      <c r="AV70" s="209"/>
      <c r="AW70" s="201">
        <f t="shared" si="5"/>
        <v>0</v>
      </c>
      <c r="AX70" s="205"/>
      <c r="AY70" s="205"/>
      <c r="AZ70" s="205"/>
      <c r="BA70" s="238"/>
    </row>
    <row r="71" spans="1:53" ht="20.25" customHeight="1">
      <c r="A71" s="11" t="s">
        <v>4</v>
      </c>
      <c r="B71" s="24"/>
      <c r="C71" s="24"/>
      <c r="D71" s="24"/>
      <c r="E71" s="37"/>
      <c r="F71" s="44"/>
      <c r="G71" s="48" t="s">
        <v>31</v>
      </c>
      <c r="H71" s="55"/>
      <c r="I71" s="62"/>
      <c r="J71" s="66"/>
      <c r="K71" s="72"/>
      <c r="L71" s="72"/>
      <c r="M71" s="77"/>
      <c r="N71" s="85">
        <f t="shared" si="4"/>
        <v>0</v>
      </c>
      <c r="O71" s="90"/>
      <c r="P71" s="90"/>
      <c r="Q71" s="94"/>
      <c r="R71" s="96"/>
      <c r="S71" s="98"/>
      <c r="T71" s="98"/>
      <c r="U71" s="98"/>
      <c r="V71" s="85">
        <f t="shared" si="3"/>
        <v>0</v>
      </c>
      <c r="W71" s="90"/>
      <c r="X71" s="90"/>
      <c r="Y71" s="90"/>
      <c r="Z71" s="120"/>
      <c r="AB71" s="132" t="s">
        <v>4</v>
      </c>
      <c r="AC71" s="147"/>
      <c r="AD71" s="147"/>
      <c r="AE71" s="147"/>
      <c r="AF71" s="161"/>
      <c r="AG71" s="166"/>
      <c r="AH71" s="147" t="s">
        <v>31</v>
      </c>
      <c r="AI71" s="166"/>
      <c r="AJ71" s="174"/>
      <c r="AK71" s="181"/>
      <c r="AL71" s="188"/>
      <c r="AM71" s="188"/>
      <c r="AN71" s="194"/>
      <c r="AO71" s="200"/>
      <c r="AP71" s="204"/>
      <c r="AQ71" s="204"/>
      <c r="AR71" s="208"/>
      <c r="AS71" s="215"/>
      <c r="AT71" s="218"/>
      <c r="AU71" s="218"/>
      <c r="AV71" s="218"/>
      <c r="AW71" s="201">
        <f t="shared" si="5"/>
        <v>0</v>
      </c>
      <c r="AX71" s="205"/>
      <c r="AY71" s="205"/>
      <c r="AZ71" s="205"/>
      <c r="BA71" s="238"/>
    </row>
    <row r="72" spans="1:53" ht="20.25" customHeight="1">
      <c r="A72" s="11" t="s">
        <v>4</v>
      </c>
      <c r="B72" s="24"/>
      <c r="C72" s="24"/>
      <c r="D72" s="24"/>
      <c r="E72" s="37"/>
      <c r="F72" s="44"/>
      <c r="G72" s="48" t="s">
        <v>31</v>
      </c>
      <c r="H72" s="53"/>
      <c r="I72" s="58"/>
      <c r="J72" s="66"/>
      <c r="K72" s="72"/>
      <c r="L72" s="72"/>
      <c r="M72" s="77"/>
      <c r="N72" s="85">
        <f t="shared" si="4"/>
        <v>0</v>
      </c>
      <c r="O72" s="90"/>
      <c r="P72" s="90"/>
      <c r="Q72" s="94"/>
      <c r="R72" s="96"/>
      <c r="S72" s="98"/>
      <c r="T72" s="98"/>
      <c r="U72" s="101"/>
      <c r="V72" s="85">
        <f t="shared" si="3"/>
        <v>0</v>
      </c>
      <c r="W72" s="90"/>
      <c r="X72" s="90"/>
      <c r="Y72" s="90"/>
      <c r="Z72" s="120"/>
      <c r="AB72" s="132" t="s">
        <v>4</v>
      </c>
      <c r="AC72" s="147"/>
      <c r="AD72" s="147"/>
      <c r="AE72" s="147"/>
      <c r="AF72" s="161"/>
      <c r="AG72" s="166"/>
      <c r="AH72" s="147" t="s">
        <v>31</v>
      </c>
      <c r="AI72" s="166"/>
      <c r="AJ72" s="174"/>
      <c r="AK72" s="181"/>
      <c r="AL72" s="188"/>
      <c r="AM72" s="188"/>
      <c r="AN72" s="194"/>
      <c r="AO72" s="200"/>
      <c r="AP72" s="204"/>
      <c r="AQ72" s="204"/>
      <c r="AR72" s="208"/>
      <c r="AS72" s="201"/>
      <c r="AT72" s="205"/>
      <c r="AU72" s="205"/>
      <c r="AV72" s="209"/>
      <c r="AW72" s="201">
        <f t="shared" si="5"/>
        <v>0</v>
      </c>
      <c r="AX72" s="205"/>
      <c r="AY72" s="205"/>
      <c r="AZ72" s="205"/>
      <c r="BA72" s="238"/>
    </row>
    <row r="73" spans="1:53" ht="20.25" customHeight="1">
      <c r="A73" s="11" t="s">
        <v>4</v>
      </c>
      <c r="B73" s="24"/>
      <c r="C73" s="24"/>
      <c r="D73" s="24"/>
      <c r="E73" s="37"/>
      <c r="F73" s="44"/>
      <c r="G73" s="48" t="s">
        <v>31</v>
      </c>
      <c r="H73" s="53"/>
      <c r="I73" s="58"/>
      <c r="J73" s="66"/>
      <c r="K73" s="72"/>
      <c r="L73" s="72"/>
      <c r="M73" s="77"/>
      <c r="N73" s="85">
        <f t="shared" si="4"/>
        <v>0</v>
      </c>
      <c r="O73" s="90"/>
      <c r="P73" s="90"/>
      <c r="Q73" s="94"/>
      <c r="R73" s="96"/>
      <c r="S73" s="98"/>
      <c r="T73" s="98"/>
      <c r="U73" s="98"/>
      <c r="V73" s="85">
        <f t="shared" si="3"/>
        <v>0</v>
      </c>
      <c r="W73" s="90"/>
      <c r="X73" s="90"/>
      <c r="Y73" s="90"/>
      <c r="Z73" s="120"/>
      <c r="AB73" s="132" t="s">
        <v>4</v>
      </c>
      <c r="AC73" s="147"/>
      <c r="AD73" s="147"/>
      <c r="AE73" s="147"/>
      <c r="AF73" s="161"/>
      <c r="AG73" s="166"/>
      <c r="AH73" s="147" t="s">
        <v>31</v>
      </c>
      <c r="AI73" s="166"/>
      <c r="AJ73" s="174"/>
      <c r="AK73" s="181"/>
      <c r="AL73" s="188"/>
      <c r="AM73" s="188"/>
      <c r="AN73" s="194"/>
      <c r="AO73" s="200"/>
      <c r="AP73" s="204"/>
      <c r="AQ73" s="204"/>
      <c r="AR73" s="208"/>
      <c r="AS73" s="215"/>
      <c r="AT73" s="218"/>
      <c r="AU73" s="218"/>
      <c r="AV73" s="218"/>
      <c r="AW73" s="201">
        <f t="shared" si="5"/>
        <v>0</v>
      </c>
      <c r="AX73" s="205"/>
      <c r="AY73" s="205"/>
      <c r="AZ73" s="205"/>
      <c r="BA73" s="238"/>
    </row>
    <row r="74" spans="1:53" ht="20.25" customHeight="1">
      <c r="A74" s="11" t="s">
        <v>4</v>
      </c>
      <c r="B74" s="24"/>
      <c r="C74" s="24"/>
      <c r="D74" s="24"/>
      <c r="E74" s="37"/>
      <c r="F74" s="44"/>
      <c r="G74" s="48" t="s">
        <v>31</v>
      </c>
      <c r="H74" s="55"/>
      <c r="I74" s="62"/>
      <c r="J74" s="66"/>
      <c r="K74" s="72"/>
      <c r="L74" s="72"/>
      <c r="M74" s="77"/>
      <c r="N74" s="85">
        <f t="shared" si="4"/>
        <v>0</v>
      </c>
      <c r="O74" s="90"/>
      <c r="P74" s="90"/>
      <c r="Q74" s="94"/>
      <c r="R74" s="96"/>
      <c r="S74" s="98"/>
      <c r="T74" s="98"/>
      <c r="U74" s="101"/>
      <c r="V74" s="85">
        <f t="shared" si="3"/>
        <v>0</v>
      </c>
      <c r="W74" s="90"/>
      <c r="X74" s="90"/>
      <c r="Y74" s="90"/>
      <c r="Z74" s="120"/>
      <c r="AB74" s="132" t="s">
        <v>4</v>
      </c>
      <c r="AC74" s="147"/>
      <c r="AD74" s="147"/>
      <c r="AE74" s="147"/>
      <c r="AF74" s="161"/>
      <c r="AG74" s="166"/>
      <c r="AH74" s="147" t="s">
        <v>31</v>
      </c>
      <c r="AI74" s="166"/>
      <c r="AJ74" s="174"/>
      <c r="AK74" s="181"/>
      <c r="AL74" s="188"/>
      <c r="AM74" s="188"/>
      <c r="AN74" s="194"/>
      <c r="AO74" s="200"/>
      <c r="AP74" s="204"/>
      <c r="AQ74" s="204"/>
      <c r="AR74" s="208"/>
      <c r="AS74" s="201"/>
      <c r="AT74" s="205"/>
      <c r="AU74" s="205"/>
      <c r="AV74" s="209"/>
      <c r="AW74" s="201">
        <f t="shared" si="5"/>
        <v>0</v>
      </c>
      <c r="AX74" s="205"/>
      <c r="AY74" s="205"/>
      <c r="AZ74" s="205"/>
      <c r="BA74" s="238"/>
    </row>
    <row r="75" spans="1:53" ht="20.25" customHeight="1">
      <c r="A75" s="11" t="s">
        <v>4</v>
      </c>
      <c r="B75" s="24"/>
      <c r="C75" s="24"/>
      <c r="D75" s="24"/>
      <c r="E75" s="37"/>
      <c r="F75" s="44"/>
      <c r="G75" s="48" t="s">
        <v>31</v>
      </c>
      <c r="H75" s="55"/>
      <c r="I75" s="62"/>
      <c r="J75" s="66"/>
      <c r="K75" s="72"/>
      <c r="L75" s="72"/>
      <c r="M75" s="77"/>
      <c r="N75" s="85">
        <f t="shared" si="4"/>
        <v>0</v>
      </c>
      <c r="O75" s="90"/>
      <c r="P75" s="90"/>
      <c r="Q75" s="94"/>
      <c r="R75" s="96"/>
      <c r="S75" s="98"/>
      <c r="T75" s="98"/>
      <c r="U75" s="98"/>
      <c r="V75" s="85">
        <f t="shared" si="3"/>
        <v>0</v>
      </c>
      <c r="W75" s="90"/>
      <c r="X75" s="90"/>
      <c r="Y75" s="90"/>
      <c r="Z75" s="120"/>
      <c r="AB75" s="132" t="s">
        <v>4</v>
      </c>
      <c r="AC75" s="147"/>
      <c r="AD75" s="147"/>
      <c r="AE75" s="147"/>
      <c r="AF75" s="161"/>
      <c r="AG75" s="166"/>
      <c r="AH75" s="147" t="s">
        <v>31</v>
      </c>
      <c r="AI75" s="166"/>
      <c r="AJ75" s="174"/>
      <c r="AK75" s="181"/>
      <c r="AL75" s="188"/>
      <c r="AM75" s="188"/>
      <c r="AN75" s="194"/>
      <c r="AO75" s="200"/>
      <c r="AP75" s="204"/>
      <c r="AQ75" s="204"/>
      <c r="AR75" s="208"/>
      <c r="AS75" s="215"/>
      <c r="AT75" s="218"/>
      <c r="AU75" s="218"/>
      <c r="AV75" s="218"/>
      <c r="AW75" s="201">
        <f t="shared" si="5"/>
        <v>0</v>
      </c>
      <c r="AX75" s="205"/>
      <c r="AY75" s="205"/>
      <c r="AZ75" s="205"/>
      <c r="BA75" s="238"/>
    </row>
    <row r="76" spans="1:53" ht="13.5" customHeight="1">
      <c r="A76" s="11" t="s">
        <v>4</v>
      </c>
      <c r="B76" s="24"/>
      <c r="C76" s="24"/>
      <c r="D76" s="24"/>
      <c r="E76" s="37"/>
      <c r="F76" s="44"/>
      <c r="G76" s="48" t="s">
        <v>31</v>
      </c>
      <c r="H76" s="55"/>
      <c r="I76" s="62"/>
      <c r="J76" s="66"/>
      <c r="K76" s="72"/>
      <c r="L76" s="72"/>
      <c r="M76" s="77"/>
      <c r="N76" s="85">
        <f t="shared" si="4"/>
        <v>0</v>
      </c>
      <c r="O76" s="90"/>
      <c r="P76" s="90"/>
      <c r="Q76" s="94"/>
      <c r="R76" s="96"/>
      <c r="S76" s="98"/>
      <c r="T76" s="98"/>
      <c r="U76" s="101"/>
      <c r="V76" s="85">
        <f t="shared" si="3"/>
        <v>0</v>
      </c>
      <c r="W76" s="90"/>
      <c r="X76" s="90"/>
      <c r="Y76" s="90"/>
      <c r="Z76" s="120"/>
      <c r="AB76" s="132" t="s">
        <v>4</v>
      </c>
      <c r="AC76" s="147"/>
      <c r="AD76" s="147"/>
      <c r="AE76" s="147"/>
      <c r="AF76" s="161"/>
      <c r="AG76" s="166"/>
      <c r="AH76" s="147" t="s">
        <v>31</v>
      </c>
      <c r="AI76" s="166"/>
      <c r="AJ76" s="174"/>
      <c r="AK76" s="181"/>
      <c r="AL76" s="188"/>
      <c r="AM76" s="188"/>
      <c r="AN76" s="194"/>
      <c r="AO76" s="200"/>
      <c r="AP76" s="204"/>
      <c r="AQ76" s="204"/>
      <c r="AR76" s="208"/>
      <c r="AS76" s="201"/>
      <c r="AT76" s="205"/>
      <c r="AU76" s="205"/>
      <c r="AV76" s="209"/>
      <c r="AW76" s="201">
        <f t="shared" si="5"/>
        <v>0</v>
      </c>
      <c r="AX76" s="205"/>
      <c r="AY76" s="205"/>
      <c r="AZ76" s="205"/>
      <c r="BA76" s="238"/>
    </row>
    <row r="77" spans="1:53" ht="13.5" customHeight="1">
      <c r="A77" s="11" t="s">
        <v>4</v>
      </c>
      <c r="B77" s="24"/>
      <c r="C77" s="24"/>
      <c r="D77" s="24"/>
      <c r="E77" s="37"/>
      <c r="F77" s="44"/>
      <c r="G77" s="48" t="s">
        <v>31</v>
      </c>
      <c r="H77" s="53"/>
      <c r="I77" s="58"/>
      <c r="J77" s="66"/>
      <c r="K77" s="72"/>
      <c r="L77" s="72"/>
      <c r="M77" s="77"/>
      <c r="N77" s="85">
        <f t="shared" si="4"/>
        <v>0</v>
      </c>
      <c r="O77" s="90"/>
      <c r="P77" s="90"/>
      <c r="Q77" s="94"/>
      <c r="R77" s="96"/>
      <c r="S77" s="98"/>
      <c r="T77" s="98"/>
      <c r="U77" s="98"/>
      <c r="V77" s="85">
        <f t="shared" si="3"/>
        <v>0</v>
      </c>
      <c r="W77" s="90"/>
      <c r="X77" s="90"/>
      <c r="Y77" s="90"/>
      <c r="Z77" s="120"/>
      <c r="AB77" s="132" t="s">
        <v>4</v>
      </c>
      <c r="AC77" s="147"/>
      <c r="AD77" s="147"/>
      <c r="AE77" s="147"/>
      <c r="AF77" s="161"/>
      <c r="AG77" s="166"/>
      <c r="AH77" s="147" t="s">
        <v>31</v>
      </c>
      <c r="AI77" s="166"/>
      <c r="AJ77" s="174"/>
      <c r="AK77" s="181"/>
      <c r="AL77" s="188"/>
      <c r="AM77" s="188"/>
      <c r="AN77" s="194"/>
      <c r="AO77" s="200"/>
      <c r="AP77" s="204"/>
      <c r="AQ77" s="204"/>
      <c r="AR77" s="208"/>
      <c r="AS77" s="215"/>
      <c r="AT77" s="218"/>
      <c r="AU77" s="218"/>
      <c r="AV77" s="218"/>
      <c r="AW77" s="201">
        <f t="shared" si="5"/>
        <v>0</v>
      </c>
      <c r="AX77" s="205"/>
      <c r="AY77" s="205"/>
      <c r="AZ77" s="205"/>
      <c r="BA77" s="238"/>
    </row>
    <row r="78" spans="1:53" ht="13.5" customHeight="1">
      <c r="A78" s="11" t="s">
        <v>4</v>
      </c>
      <c r="B78" s="24"/>
      <c r="C78" s="24"/>
      <c r="D78" s="24"/>
      <c r="E78" s="37"/>
      <c r="F78" s="44"/>
      <c r="G78" s="48" t="s">
        <v>31</v>
      </c>
      <c r="H78" s="53"/>
      <c r="I78" s="58"/>
      <c r="J78" s="66"/>
      <c r="K78" s="72"/>
      <c r="L78" s="72"/>
      <c r="M78" s="77"/>
      <c r="N78" s="85">
        <f t="shared" si="4"/>
        <v>0</v>
      </c>
      <c r="O78" s="90"/>
      <c r="P78" s="90"/>
      <c r="Q78" s="94"/>
      <c r="R78" s="96"/>
      <c r="S78" s="98"/>
      <c r="T78" s="98"/>
      <c r="U78" s="101"/>
      <c r="V78" s="85">
        <f t="shared" si="3"/>
        <v>0</v>
      </c>
      <c r="W78" s="90"/>
      <c r="X78" s="90"/>
      <c r="Y78" s="90"/>
      <c r="Z78" s="120"/>
      <c r="AB78" s="132" t="s">
        <v>4</v>
      </c>
      <c r="AC78" s="147"/>
      <c r="AD78" s="147"/>
      <c r="AE78" s="147"/>
      <c r="AF78" s="161"/>
      <c r="AG78" s="166"/>
      <c r="AH78" s="147" t="s">
        <v>31</v>
      </c>
      <c r="AI78" s="166"/>
      <c r="AJ78" s="174"/>
      <c r="AK78" s="181"/>
      <c r="AL78" s="188"/>
      <c r="AM78" s="188"/>
      <c r="AN78" s="194"/>
      <c r="AO78" s="200"/>
      <c r="AP78" s="204"/>
      <c r="AQ78" s="204"/>
      <c r="AR78" s="208"/>
      <c r="AS78" s="201"/>
      <c r="AT78" s="205"/>
      <c r="AU78" s="205"/>
      <c r="AV78" s="209"/>
      <c r="AW78" s="201">
        <f t="shared" si="5"/>
        <v>0</v>
      </c>
      <c r="AX78" s="205"/>
      <c r="AY78" s="205"/>
      <c r="AZ78" s="205"/>
      <c r="BA78" s="238"/>
    </row>
    <row r="79" spans="1:53">
      <c r="A79" s="11" t="s">
        <v>4</v>
      </c>
      <c r="B79" s="24"/>
      <c r="C79" s="24"/>
      <c r="D79" s="24"/>
      <c r="E79" s="37"/>
      <c r="F79" s="44"/>
      <c r="G79" s="48" t="s">
        <v>31</v>
      </c>
      <c r="H79" s="55"/>
      <c r="I79" s="62"/>
      <c r="J79" s="66"/>
      <c r="K79" s="72"/>
      <c r="L79" s="72"/>
      <c r="M79" s="77"/>
      <c r="N79" s="85">
        <f t="shared" si="4"/>
        <v>0</v>
      </c>
      <c r="O79" s="90"/>
      <c r="P79" s="90"/>
      <c r="Q79" s="94"/>
      <c r="R79" s="96"/>
      <c r="S79" s="98"/>
      <c r="T79" s="98"/>
      <c r="U79" s="98"/>
      <c r="V79" s="85">
        <f t="shared" si="3"/>
        <v>0</v>
      </c>
      <c r="W79" s="90"/>
      <c r="X79" s="90"/>
      <c r="Y79" s="90"/>
      <c r="Z79" s="120"/>
      <c r="AB79" s="132" t="s">
        <v>4</v>
      </c>
      <c r="AC79" s="147"/>
      <c r="AD79" s="147"/>
      <c r="AE79" s="147"/>
      <c r="AF79" s="161"/>
      <c r="AG79" s="166"/>
      <c r="AH79" s="147" t="s">
        <v>31</v>
      </c>
      <c r="AI79" s="166"/>
      <c r="AJ79" s="174"/>
      <c r="AK79" s="181"/>
      <c r="AL79" s="188"/>
      <c r="AM79" s="188"/>
      <c r="AN79" s="194"/>
      <c r="AO79" s="200"/>
      <c r="AP79" s="204"/>
      <c r="AQ79" s="204"/>
      <c r="AR79" s="208"/>
      <c r="AS79" s="215"/>
      <c r="AT79" s="218"/>
      <c r="AU79" s="218"/>
      <c r="AV79" s="218"/>
      <c r="AW79" s="201">
        <f t="shared" si="5"/>
        <v>0</v>
      </c>
      <c r="AX79" s="205"/>
      <c r="AY79" s="205"/>
      <c r="AZ79" s="205"/>
      <c r="BA79" s="238"/>
    </row>
    <row r="80" spans="1:53" ht="15.75">
      <c r="A80" s="16" t="s">
        <v>4</v>
      </c>
      <c r="B80" s="27"/>
      <c r="C80" s="27"/>
      <c r="D80" s="27"/>
      <c r="E80" s="41"/>
      <c r="F80" s="46"/>
      <c r="G80" s="50" t="s">
        <v>31</v>
      </c>
      <c r="H80" s="56"/>
      <c r="I80" s="63"/>
      <c r="J80" s="66"/>
      <c r="K80" s="72"/>
      <c r="L80" s="72"/>
      <c r="M80" s="77"/>
      <c r="N80" s="85">
        <f t="shared" si="4"/>
        <v>0</v>
      </c>
      <c r="O80" s="90"/>
      <c r="P80" s="90"/>
      <c r="Q80" s="94"/>
      <c r="R80" s="96"/>
      <c r="S80" s="98"/>
      <c r="T80" s="98"/>
      <c r="U80" s="101"/>
      <c r="V80" s="85">
        <f t="shared" si="3"/>
        <v>0</v>
      </c>
      <c r="W80" s="90"/>
      <c r="X80" s="90"/>
      <c r="Y80" s="90"/>
      <c r="Z80" s="120"/>
      <c r="AB80" s="132" t="s">
        <v>4</v>
      </c>
      <c r="AC80" s="147"/>
      <c r="AD80" s="147"/>
      <c r="AE80" s="147"/>
      <c r="AF80" s="161"/>
      <c r="AG80" s="166"/>
      <c r="AH80" s="147" t="s">
        <v>31</v>
      </c>
      <c r="AI80" s="166"/>
      <c r="AJ80" s="174"/>
      <c r="AK80" s="181"/>
      <c r="AL80" s="188"/>
      <c r="AM80" s="188"/>
      <c r="AN80" s="194"/>
      <c r="AO80" s="200"/>
      <c r="AP80" s="204"/>
      <c r="AQ80" s="204"/>
      <c r="AR80" s="208"/>
      <c r="AS80" s="215"/>
      <c r="AT80" s="218"/>
      <c r="AU80" s="218"/>
      <c r="AV80" s="218"/>
      <c r="AW80" s="201">
        <f t="shared" si="5"/>
        <v>0</v>
      </c>
      <c r="AX80" s="205"/>
      <c r="AY80" s="205"/>
      <c r="AZ80" s="205"/>
      <c r="BA80" s="238"/>
    </row>
    <row r="81" spans="1:53" ht="16.5">
      <c r="A81" s="17" t="s">
        <v>26</v>
      </c>
      <c r="B81" s="28"/>
      <c r="C81" s="28"/>
      <c r="D81" s="28"/>
      <c r="E81" s="42"/>
      <c r="F81" s="47"/>
      <c r="G81" s="51" t="s">
        <v>33</v>
      </c>
      <c r="H81" s="42"/>
      <c r="I81" s="42"/>
      <c r="J81" s="70">
        <f>SUMIF(Z56:Z80,"",J56:M80)</f>
        <v>0</v>
      </c>
      <c r="K81" s="70"/>
      <c r="L81" s="70"/>
      <c r="M81" s="81"/>
      <c r="N81" s="86">
        <f>SUMIF(Z56:Z80,"",N56:Q80)</f>
        <v>0</v>
      </c>
      <c r="O81" s="91"/>
      <c r="P81" s="91"/>
      <c r="Q81" s="91"/>
      <c r="R81" s="86">
        <f>SUMIF(Z56:Z80,"",R56:U80)</f>
        <v>0</v>
      </c>
      <c r="S81" s="91"/>
      <c r="T81" s="91"/>
      <c r="U81" s="103"/>
      <c r="V81" s="91">
        <f>SUMIF(Z56:Z80,"",V56:Y80)</f>
        <v>0</v>
      </c>
      <c r="W81" s="91"/>
      <c r="X81" s="91"/>
      <c r="Y81" s="113"/>
      <c r="AB81" s="137" t="s">
        <v>4</v>
      </c>
      <c r="AC81" s="150"/>
      <c r="AD81" s="150"/>
      <c r="AE81" s="150"/>
      <c r="AF81" s="162"/>
      <c r="AG81" s="167"/>
      <c r="AH81" s="150" t="s">
        <v>31</v>
      </c>
      <c r="AI81" s="167"/>
      <c r="AJ81" s="178"/>
      <c r="AK81" s="181"/>
      <c r="AL81" s="188"/>
      <c r="AM81" s="188"/>
      <c r="AN81" s="194"/>
      <c r="AO81" s="200"/>
      <c r="AP81" s="204"/>
      <c r="AQ81" s="204"/>
      <c r="AR81" s="208"/>
      <c r="AS81" s="201"/>
      <c r="AT81" s="205"/>
      <c r="AU81" s="205"/>
      <c r="AV81" s="209"/>
      <c r="AW81" s="201">
        <f t="shared" si="5"/>
        <v>0</v>
      </c>
      <c r="AX81" s="205"/>
      <c r="AY81" s="205"/>
      <c r="AZ81" s="205"/>
      <c r="BA81" s="238"/>
    </row>
    <row r="82" spans="1:53" ht="15.75">
      <c r="A82" s="17" t="s">
        <v>63</v>
      </c>
      <c r="B82" s="28"/>
      <c r="C82" s="28"/>
      <c r="D82" s="28"/>
      <c r="E82" s="42"/>
      <c r="F82" s="47"/>
      <c r="G82" s="51" t="s">
        <v>33</v>
      </c>
      <c r="H82" s="42"/>
      <c r="I82" s="42"/>
      <c r="J82" s="70">
        <f>SUMIF(Z57:Z81,"",J57:M81)</f>
        <v>0</v>
      </c>
      <c r="K82" s="70"/>
      <c r="L82" s="70"/>
      <c r="M82" s="81"/>
      <c r="N82" s="86">
        <f>SUMIF(Z57:Z81,"",N57:Q81)</f>
        <v>0</v>
      </c>
      <c r="O82" s="91"/>
      <c r="P82" s="91"/>
      <c r="Q82" s="91"/>
      <c r="R82" s="86">
        <f>SUMIF(Z57:Z81,"",R57:U81)</f>
        <v>0</v>
      </c>
      <c r="S82" s="91"/>
      <c r="T82" s="91"/>
      <c r="U82" s="103"/>
      <c r="V82" s="91">
        <f>SUMIF(Z57:Z81,"",V57:Y81)</f>
        <v>0</v>
      </c>
      <c r="W82" s="91"/>
      <c r="X82" s="91"/>
      <c r="Y82" s="113"/>
      <c r="AB82" s="138"/>
      <c r="AC82" s="151"/>
      <c r="AD82" s="151"/>
      <c r="AE82" s="151"/>
      <c r="AH82" s="151"/>
      <c r="AK82" s="185"/>
      <c r="AL82" s="192"/>
      <c r="AM82" s="192"/>
      <c r="AN82" s="198"/>
      <c r="AO82" s="200"/>
      <c r="AP82" s="204"/>
      <c r="AQ82" s="204"/>
      <c r="AR82" s="204"/>
      <c r="AS82" s="200"/>
      <c r="AT82" s="219"/>
      <c r="AU82" s="219"/>
      <c r="AV82" s="208"/>
      <c r="AW82" s="204"/>
      <c r="AX82" s="219"/>
      <c r="AY82" s="219"/>
      <c r="AZ82" s="219"/>
      <c r="BA82" s="151"/>
    </row>
    <row r="83" spans="1:53" ht="15.75">
      <c r="A83" s="14" t="s">
        <v>64</v>
      </c>
      <c r="AB83" s="139" t="s">
        <v>26</v>
      </c>
      <c r="AC83" s="152"/>
      <c r="AD83" s="152"/>
      <c r="AE83" s="152"/>
      <c r="AF83" s="163"/>
      <c r="AG83" s="168"/>
      <c r="AH83" s="169" t="s">
        <v>33</v>
      </c>
      <c r="AI83" s="163"/>
      <c r="AJ83" s="163"/>
      <c r="AK83" s="186">
        <f>SUMIF(BA56:BA81,"",AK56:AN81)</f>
        <v>0.35416666666666669</v>
      </c>
      <c r="AL83" s="186"/>
      <c r="AM83" s="186"/>
      <c r="AN83" s="199"/>
      <c r="AO83" s="86">
        <f>SUMIF(BA56:BA81,"",AO56:AR81)</f>
        <v>21250</v>
      </c>
      <c r="AP83" s="91"/>
      <c r="AQ83" s="91"/>
      <c r="AR83" s="91"/>
      <c r="AS83" s="86">
        <f>SUMIF(BA56:BA81,"",AS56:AV81)</f>
        <v>21000</v>
      </c>
      <c r="AT83" s="91"/>
      <c r="AU83" s="91"/>
      <c r="AV83" s="103"/>
      <c r="AW83" s="91">
        <f>SUMIF(BA56:BA81,"",AW56:AZ81)</f>
        <v>18250</v>
      </c>
      <c r="AX83" s="91"/>
      <c r="AY83" s="91"/>
      <c r="AZ83" s="113"/>
    </row>
    <row r="84" spans="1:53">
      <c r="A84" s="14"/>
      <c r="B84" s="14" t="s">
        <v>65</v>
      </c>
      <c r="AB84" s="14" t="s">
        <v>64</v>
      </c>
    </row>
    <row r="85" spans="1:53">
      <c r="A85" s="14" t="s">
        <v>61</v>
      </c>
      <c r="AB85" s="14"/>
      <c r="AC85" s="14" t="s">
        <v>65</v>
      </c>
    </row>
    <row r="86" spans="1:53">
      <c r="A86" s="14" t="s">
        <v>19</v>
      </c>
      <c r="AB86" s="14" t="s">
        <v>61</v>
      </c>
    </row>
    <row r="87" spans="1:53">
      <c r="AB87" s="14" t="s">
        <v>19</v>
      </c>
    </row>
  </sheetData>
  <mergeCells count="618">
    <mergeCell ref="D3:I3"/>
    <mergeCell ref="D5:I5"/>
    <mergeCell ref="A13:D13"/>
    <mergeCell ref="E13:I13"/>
    <mergeCell ref="J13:M13"/>
    <mergeCell ref="N13:Q13"/>
    <mergeCell ref="R13:U13"/>
    <mergeCell ref="V13:Y13"/>
    <mergeCell ref="AB13:AE13"/>
    <mergeCell ref="AF13:AJ13"/>
    <mergeCell ref="AK13:AN13"/>
    <mergeCell ref="AO13:AR13"/>
    <mergeCell ref="AS13:AV13"/>
    <mergeCell ref="AW13:AZ13"/>
    <mergeCell ref="A14:D14"/>
    <mergeCell ref="E14:F14"/>
    <mergeCell ref="H14:I14"/>
    <mergeCell ref="J14:M14"/>
    <mergeCell ref="N14:Q14"/>
    <mergeCell ref="R14:U14"/>
    <mergeCell ref="V14:Y14"/>
    <mergeCell ref="AB14:AE14"/>
    <mergeCell ref="AF14:AG14"/>
    <mergeCell ref="AI14:AJ14"/>
    <mergeCell ref="AK14:AN14"/>
    <mergeCell ref="AO14:AR14"/>
    <mergeCell ref="AS14:AV14"/>
    <mergeCell ref="AW14:AZ14"/>
    <mergeCell ref="A15:D15"/>
    <mergeCell ref="E15:F15"/>
    <mergeCell ref="H15:I15"/>
    <mergeCell ref="J15:M15"/>
    <mergeCell ref="N15:Q15"/>
    <mergeCell ref="R15:U15"/>
    <mergeCell ref="V15:Y15"/>
    <mergeCell ref="AB15:AE15"/>
    <mergeCell ref="AF15:AG15"/>
    <mergeCell ref="AI15:AJ15"/>
    <mergeCell ref="AK15:AN15"/>
    <mergeCell ref="AO15:AR15"/>
    <mergeCell ref="AS15:AV15"/>
    <mergeCell ref="AW15:AZ15"/>
    <mergeCell ref="A16:D16"/>
    <mergeCell ref="E16:F16"/>
    <mergeCell ref="H16:I16"/>
    <mergeCell ref="J16:M16"/>
    <mergeCell ref="N16:Q16"/>
    <mergeCell ref="R16:U16"/>
    <mergeCell ref="V16:Y16"/>
    <mergeCell ref="AB16:AE16"/>
    <mergeCell ref="AF16:AG16"/>
    <mergeCell ref="AI16:AJ16"/>
    <mergeCell ref="AK16:AN16"/>
    <mergeCell ref="AO16:AR16"/>
    <mergeCell ref="AS16:AV16"/>
    <mergeCell ref="AW16:AZ16"/>
    <mergeCell ref="A17:D17"/>
    <mergeCell ref="E17:F17"/>
    <mergeCell ref="H17:I17"/>
    <mergeCell ref="J17:M17"/>
    <mergeCell ref="N17:Q17"/>
    <mergeCell ref="R17:U17"/>
    <mergeCell ref="V17:Y17"/>
    <mergeCell ref="AB17:AE17"/>
    <mergeCell ref="AF17:AG17"/>
    <mergeCell ref="AI17:AJ17"/>
    <mergeCell ref="AK17:AN17"/>
    <mergeCell ref="AO17:AR17"/>
    <mergeCell ref="AS17:AV17"/>
    <mergeCell ref="AW17:AZ17"/>
    <mergeCell ref="A18:D18"/>
    <mergeCell ref="E18:F18"/>
    <mergeCell ref="H18:I18"/>
    <mergeCell ref="J18:M18"/>
    <mergeCell ref="N18:Q18"/>
    <mergeCell ref="R18:U18"/>
    <mergeCell ref="V18:Y18"/>
    <mergeCell ref="AB18:AE18"/>
    <mergeCell ref="AF18:AG18"/>
    <mergeCell ref="AI18:AJ18"/>
    <mergeCell ref="AK18:AN18"/>
    <mergeCell ref="AO18:AR18"/>
    <mergeCell ref="AS18:AV18"/>
    <mergeCell ref="AW18:AZ18"/>
    <mergeCell ref="A19:D19"/>
    <mergeCell ref="E19:F19"/>
    <mergeCell ref="H19:I19"/>
    <mergeCell ref="J19:M19"/>
    <mergeCell ref="N19:Q19"/>
    <mergeCell ref="R19:U19"/>
    <mergeCell ref="V19:Y19"/>
    <mergeCell ref="AB19:AE19"/>
    <mergeCell ref="AF19:AG19"/>
    <mergeCell ref="AI19:AJ19"/>
    <mergeCell ref="AK19:AN19"/>
    <mergeCell ref="AO19:AR19"/>
    <mergeCell ref="AS19:AV19"/>
    <mergeCell ref="AW19:AZ19"/>
    <mergeCell ref="A20:D20"/>
    <mergeCell ref="E20:F20"/>
    <mergeCell ref="H20:I20"/>
    <mergeCell ref="J20:M20"/>
    <mergeCell ref="N20:Q20"/>
    <mergeCell ref="R20:U20"/>
    <mergeCell ref="V20:Y20"/>
    <mergeCell ref="AB20:AE20"/>
    <mergeCell ref="AF20:AG20"/>
    <mergeCell ref="AI20:AJ20"/>
    <mergeCell ref="AK20:AN20"/>
    <mergeCell ref="AO20:AR20"/>
    <mergeCell ref="AS20:AV20"/>
    <mergeCell ref="AW20:AZ20"/>
    <mergeCell ref="A21:D21"/>
    <mergeCell ref="E21:F21"/>
    <mergeCell ref="H21:I21"/>
    <mergeCell ref="J21:M21"/>
    <mergeCell ref="N21:Q21"/>
    <mergeCell ref="R21:U21"/>
    <mergeCell ref="V21:Y21"/>
    <mergeCell ref="AB21:AE21"/>
    <mergeCell ref="AF21:AG21"/>
    <mergeCell ref="AI21:AJ21"/>
    <mergeCell ref="AK21:AN21"/>
    <mergeCell ref="AO21:AR21"/>
    <mergeCell ref="AS21:AV21"/>
    <mergeCell ref="AW21:AZ21"/>
    <mergeCell ref="A22:D22"/>
    <mergeCell ref="E22:F22"/>
    <mergeCell ref="H22:I22"/>
    <mergeCell ref="J22:M22"/>
    <mergeCell ref="N22:Q22"/>
    <mergeCell ref="R22:U22"/>
    <mergeCell ref="V22:Y22"/>
    <mergeCell ref="AB22:AE22"/>
    <mergeCell ref="AF22:AG22"/>
    <mergeCell ref="AI22:AJ22"/>
    <mergeCell ref="AK22:AN22"/>
    <mergeCell ref="AO22:AR22"/>
    <mergeCell ref="AS22:AV22"/>
    <mergeCell ref="AW22:AZ22"/>
    <mergeCell ref="A23:D23"/>
    <mergeCell ref="E23:F23"/>
    <mergeCell ref="H23:I23"/>
    <mergeCell ref="J23:M23"/>
    <mergeCell ref="N23:Q23"/>
    <mergeCell ref="R23:U23"/>
    <mergeCell ref="V23:Y23"/>
    <mergeCell ref="AB23:AE23"/>
    <mergeCell ref="AF23:AG23"/>
    <mergeCell ref="AI23:AJ23"/>
    <mergeCell ref="AK23:AN23"/>
    <mergeCell ref="AO23:AR23"/>
    <mergeCell ref="AS23:AV23"/>
    <mergeCell ref="AW23:AZ23"/>
    <mergeCell ref="A24:D24"/>
    <mergeCell ref="E24:F24"/>
    <mergeCell ref="H24:I24"/>
    <mergeCell ref="J24:M24"/>
    <mergeCell ref="N24:Q24"/>
    <mergeCell ref="R24:U24"/>
    <mergeCell ref="V24:Y24"/>
    <mergeCell ref="AB24:AE24"/>
    <mergeCell ref="AF24:AG24"/>
    <mergeCell ref="AI24:AJ24"/>
    <mergeCell ref="AK24:AN24"/>
    <mergeCell ref="AO24:AR24"/>
    <mergeCell ref="AS24:AV24"/>
    <mergeCell ref="AW24:AZ24"/>
    <mergeCell ref="A25:I25"/>
    <mergeCell ref="J25:M25"/>
    <mergeCell ref="N25:Q25"/>
    <mergeCell ref="R25:U25"/>
    <mergeCell ref="V25:Y25"/>
    <mergeCell ref="AB25:AJ25"/>
    <mergeCell ref="AK25:AN25"/>
    <mergeCell ref="AO25:AR25"/>
    <mergeCell ref="AS25:AV25"/>
    <mergeCell ref="AW25:AZ25"/>
    <mergeCell ref="A26:D26"/>
    <mergeCell ref="J26:M26"/>
    <mergeCell ref="N26:Q26"/>
    <mergeCell ref="R26:U26"/>
    <mergeCell ref="V26:Y26"/>
    <mergeCell ref="AB26:AE26"/>
    <mergeCell ref="AK26:AN26"/>
    <mergeCell ref="AO26:AR26"/>
    <mergeCell ref="AS26:AV26"/>
    <mergeCell ref="AW26:AZ26"/>
    <mergeCell ref="A32:D32"/>
    <mergeCell ref="E32:I32"/>
    <mergeCell ref="J32:M32"/>
    <mergeCell ref="N32:Q32"/>
    <mergeCell ref="R32:U32"/>
    <mergeCell ref="V32:Y32"/>
    <mergeCell ref="AB32:AE32"/>
    <mergeCell ref="AF32:AJ32"/>
    <mergeCell ref="AK32:AN32"/>
    <mergeCell ref="AO32:AR32"/>
    <mergeCell ref="AS32:AV32"/>
    <mergeCell ref="AW32:AZ32"/>
    <mergeCell ref="A33:D33"/>
    <mergeCell ref="E33:F33"/>
    <mergeCell ref="H33:I33"/>
    <mergeCell ref="J33:M33"/>
    <mergeCell ref="N33:Q33"/>
    <mergeCell ref="R33:U33"/>
    <mergeCell ref="V33:Y33"/>
    <mergeCell ref="AB33:AE33"/>
    <mergeCell ref="AF33:AG33"/>
    <mergeCell ref="AI33:AJ33"/>
    <mergeCell ref="AK33:AN33"/>
    <mergeCell ref="AO33:AR33"/>
    <mergeCell ref="AS33:AV33"/>
    <mergeCell ref="AW33:AZ33"/>
    <mergeCell ref="A34:D34"/>
    <mergeCell ref="E34:F34"/>
    <mergeCell ref="H34:I34"/>
    <mergeCell ref="J34:M34"/>
    <mergeCell ref="N34:Q34"/>
    <mergeCell ref="R34:U34"/>
    <mergeCell ref="V34:Y34"/>
    <mergeCell ref="AB34:AE34"/>
    <mergeCell ref="AF34:AG34"/>
    <mergeCell ref="AI34:AJ34"/>
    <mergeCell ref="AK34:AN34"/>
    <mergeCell ref="AO34:AR34"/>
    <mergeCell ref="AS34:AV34"/>
    <mergeCell ref="AW34:AZ34"/>
    <mergeCell ref="A35:D35"/>
    <mergeCell ref="E35:F35"/>
    <mergeCell ref="H35:I35"/>
    <mergeCell ref="J35:M35"/>
    <mergeCell ref="N35:Q35"/>
    <mergeCell ref="R35:U35"/>
    <mergeCell ref="V35:Y35"/>
    <mergeCell ref="AB35:AE35"/>
    <mergeCell ref="AF35:AG35"/>
    <mergeCell ref="AI35:AJ35"/>
    <mergeCell ref="AK35:AN35"/>
    <mergeCell ref="AO35:AR35"/>
    <mergeCell ref="AS35:AV35"/>
    <mergeCell ref="AW35:AZ35"/>
    <mergeCell ref="A36:D36"/>
    <mergeCell ref="E36:F36"/>
    <mergeCell ref="H36:I36"/>
    <mergeCell ref="J36:M36"/>
    <mergeCell ref="N36:Q36"/>
    <mergeCell ref="R36:U36"/>
    <mergeCell ref="V36:Y36"/>
    <mergeCell ref="AB36:AE36"/>
    <mergeCell ref="AF36:AG36"/>
    <mergeCell ref="AI36:AJ36"/>
    <mergeCell ref="AK36:AN36"/>
    <mergeCell ref="AO36:AR36"/>
    <mergeCell ref="AS36:AV36"/>
    <mergeCell ref="AW36:AZ36"/>
    <mergeCell ref="A37:I37"/>
    <mergeCell ref="J37:M37"/>
    <mergeCell ref="N37:Q37"/>
    <mergeCell ref="R37:U37"/>
    <mergeCell ref="V37:Y37"/>
    <mergeCell ref="AB37:AJ37"/>
    <mergeCell ref="AK37:AN37"/>
    <mergeCell ref="AO37:AR37"/>
    <mergeCell ref="AS37:AV37"/>
    <mergeCell ref="AW37:AZ37"/>
    <mergeCell ref="A38:D38"/>
    <mergeCell ref="J38:M38"/>
    <mergeCell ref="N38:Q38"/>
    <mergeCell ref="R38:U38"/>
    <mergeCell ref="V38:Y38"/>
    <mergeCell ref="AB38:AE38"/>
    <mergeCell ref="AK38:AN38"/>
    <mergeCell ref="AO38:AR38"/>
    <mergeCell ref="AS38:AV38"/>
    <mergeCell ref="AW38:AZ38"/>
    <mergeCell ref="J43:M43"/>
    <mergeCell ref="V43:Y43"/>
    <mergeCell ref="AK43:AN43"/>
    <mergeCell ref="AW43:AZ43"/>
    <mergeCell ref="E48:I48"/>
    <mergeCell ref="A55:D55"/>
    <mergeCell ref="E55:I55"/>
    <mergeCell ref="J55:M55"/>
    <mergeCell ref="N55:Q55"/>
    <mergeCell ref="R55:U55"/>
    <mergeCell ref="V55:Y55"/>
    <mergeCell ref="AB55:AE55"/>
    <mergeCell ref="AF55:AJ55"/>
    <mergeCell ref="AK55:AN55"/>
    <mergeCell ref="AO55:AR55"/>
    <mergeCell ref="AS55:AV55"/>
    <mergeCell ref="AW55:AZ55"/>
    <mergeCell ref="A56:D56"/>
    <mergeCell ref="E56:F56"/>
    <mergeCell ref="H56:I56"/>
    <mergeCell ref="J56:M56"/>
    <mergeCell ref="N56:Q56"/>
    <mergeCell ref="R56:U56"/>
    <mergeCell ref="V56:Y56"/>
    <mergeCell ref="AB56:AE56"/>
    <mergeCell ref="AF56:AG56"/>
    <mergeCell ref="AI56:AJ56"/>
    <mergeCell ref="AK56:AN56"/>
    <mergeCell ref="AO56:AR56"/>
    <mergeCell ref="AS56:AV56"/>
    <mergeCell ref="AW56:AZ56"/>
    <mergeCell ref="A57:D57"/>
    <mergeCell ref="E57:F57"/>
    <mergeCell ref="H57:I57"/>
    <mergeCell ref="J57:M57"/>
    <mergeCell ref="N57:Q57"/>
    <mergeCell ref="R57:U57"/>
    <mergeCell ref="V57:Y57"/>
    <mergeCell ref="AB57:AE57"/>
    <mergeCell ref="AF57:AG57"/>
    <mergeCell ref="AI57:AJ57"/>
    <mergeCell ref="AK57:AN57"/>
    <mergeCell ref="AO57:AR57"/>
    <mergeCell ref="AS57:AV57"/>
    <mergeCell ref="AW57:AZ57"/>
    <mergeCell ref="A58:D58"/>
    <mergeCell ref="E58:F58"/>
    <mergeCell ref="H58:I58"/>
    <mergeCell ref="J58:M58"/>
    <mergeCell ref="N58:Q58"/>
    <mergeCell ref="R58:U58"/>
    <mergeCell ref="V58:Y58"/>
    <mergeCell ref="AB58:AE58"/>
    <mergeCell ref="AF58:AG58"/>
    <mergeCell ref="AI58:AJ58"/>
    <mergeCell ref="AK58:AN58"/>
    <mergeCell ref="AO58:AR58"/>
    <mergeCell ref="AS58:AV58"/>
    <mergeCell ref="AW58:AZ58"/>
    <mergeCell ref="A59:D59"/>
    <mergeCell ref="E59:F59"/>
    <mergeCell ref="H59:I59"/>
    <mergeCell ref="J59:M59"/>
    <mergeCell ref="N59:Q59"/>
    <mergeCell ref="R59:U59"/>
    <mergeCell ref="V59:Y59"/>
    <mergeCell ref="AB59:AE59"/>
    <mergeCell ref="AF59:AG59"/>
    <mergeCell ref="AI59:AJ59"/>
    <mergeCell ref="AK59:AN59"/>
    <mergeCell ref="AO59:AR59"/>
    <mergeCell ref="AS59:AV59"/>
    <mergeCell ref="AW59:AZ59"/>
    <mergeCell ref="A60:D60"/>
    <mergeCell ref="E60:F60"/>
    <mergeCell ref="H60:I60"/>
    <mergeCell ref="J60:M60"/>
    <mergeCell ref="N60:Q60"/>
    <mergeCell ref="R60:U60"/>
    <mergeCell ref="V60:Y60"/>
    <mergeCell ref="AB60:AE60"/>
    <mergeCell ref="AK60:AN60"/>
    <mergeCell ref="AO60:AR60"/>
    <mergeCell ref="AS60:AV60"/>
    <mergeCell ref="AW60:AZ60"/>
    <mergeCell ref="A61:D61"/>
    <mergeCell ref="E61:F61"/>
    <mergeCell ref="H61:I61"/>
    <mergeCell ref="J61:M61"/>
    <mergeCell ref="N61:Q61"/>
    <mergeCell ref="R61:U61"/>
    <mergeCell ref="V61:Y61"/>
    <mergeCell ref="AB61:AE61"/>
    <mergeCell ref="AK61:AN61"/>
    <mergeCell ref="AO61:AR61"/>
    <mergeCell ref="AS61:AV61"/>
    <mergeCell ref="AW61:AZ61"/>
    <mergeCell ref="A62:D62"/>
    <mergeCell ref="E62:F62"/>
    <mergeCell ref="H62:I62"/>
    <mergeCell ref="J62:M62"/>
    <mergeCell ref="N62:Q62"/>
    <mergeCell ref="R62:U62"/>
    <mergeCell ref="V62:Y62"/>
    <mergeCell ref="AB62:AE62"/>
    <mergeCell ref="AK62:AN62"/>
    <mergeCell ref="AO62:AR62"/>
    <mergeCell ref="AS62:AV62"/>
    <mergeCell ref="AW62:AZ62"/>
    <mergeCell ref="A63:D63"/>
    <mergeCell ref="E63:F63"/>
    <mergeCell ref="H63:I63"/>
    <mergeCell ref="J63:M63"/>
    <mergeCell ref="N63:Q63"/>
    <mergeCell ref="R63:U63"/>
    <mergeCell ref="V63:Y63"/>
    <mergeCell ref="AB63:AE63"/>
    <mergeCell ref="AK63:AN63"/>
    <mergeCell ref="AO63:AR63"/>
    <mergeCell ref="AS63:AV63"/>
    <mergeCell ref="AW63:AZ63"/>
    <mergeCell ref="A64:D64"/>
    <mergeCell ref="E64:F64"/>
    <mergeCell ref="H64:I64"/>
    <mergeCell ref="J64:M64"/>
    <mergeCell ref="N64:Q64"/>
    <mergeCell ref="R64:U64"/>
    <mergeCell ref="V64:Y64"/>
    <mergeCell ref="AB64:AE64"/>
    <mergeCell ref="AK64:AN64"/>
    <mergeCell ref="AO64:AR64"/>
    <mergeCell ref="AS64:AV64"/>
    <mergeCell ref="AW64:AZ64"/>
    <mergeCell ref="A65:D65"/>
    <mergeCell ref="E65:F65"/>
    <mergeCell ref="H65:I65"/>
    <mergeCell ref="J65:M65"/>
    <mergeCell ref="N65:Q65"/>
    <mergeCell ref="R65:U65"/>
    <mergeCell ref="V65:Y65"/>
    <mergeCell ref="AB65:AE65"/>
    <mergeCell ref="AK65:AN65"/>
    <mergeCell ref="AO65:AR65"/>
    <mergeCell ref="AS65:AV65"/>
    <mergeCell ref="AW65:AZ65"/>
    <mergeCell ref="A66:D66"/>
    <mergeCell ref="E66:F66"/>
    <mergeCell ref="H66:I66"/>
    <mergeCell ref="J66:M66"/>
    <mergeCell ref="N66:Q66"/>
    <mergeCell ref="R66:U66"/>
    <mergeCell ref="V66:Y66"/>
    <mergeCell ref="AB66:AE66"/>
    <mergeCell ref="AK66:AN66"/>
    <mergeCell ref="AO66:AR66"/>
    <mergeCell ref="AS66:AV66"/>
    <mergeCell ref="AW66:AZ66"/>
    <mergeCell ref="A67:D67"/>
    <mergeCell ref="E67:F67"/>
    <mergeCell ref="H67:I67"/>
    <mergeCell ref="J67:M67"/>
    <mergeCell ref="N67:Q67"/>
    <mergeCell ref="R67:U67"/>
    <mergeCell ref="V67:Y67"/>
    <mergeCell ref="AB67:AE67"/>
    <mergeCell ref="AK67:AN67"/>
    <mergeCell ref="AO67:AR67"/>
    <mergeCell ref="AS67:AV67"/>
    <mergeCell ref="AW67:AZ67"/>
    <mergeCell ref="A68:D68"/>
    <mergeCell ref="E68:F68"/>
    <mergeCell ref="H68:I68"/>
    <mergeCell ref="J68:M68"/>
    <mergeCell ref="N68:Q68"/>
    <mergeCell ref="R68:U68"/>
    <mergeCell ref="V68:Y68"/>
    <mergeCell ref="AB68:AE68"/>
    <mergeCell ref="AK68:AN68"/>
    <mergeCell ref="AO68:AR68"/>
    <mergeCell ref="AS68:AV68"/>
    <mergeCell ref="AW68:AZ68"/>
    <mergeCell ref="A69:D69"/>
    <mergeCell ref="E69:F69"/>
    <mergeCell ref="H69:I69"/>
    <mergeCell ref="J69:M69"/>
    <mergeCell ref="N69:Q69"/>
    <mergeCell ref="R69:U69"/>
    <mergeCell ref="V69:Y69"/>
    <mergeCell ref="AB69:AE69"/>
    <mergeCell ref="AK69:AN69"/>
    <mergeCell ref="AO69:AR69"/>
    <mergeCell ref="AS69:AV69"/>
    <mergeCell ref="AW69:AZ69"/>
    <mergeCell ref="A70:D70"/>
    <mergeCell ref="E70:F70"/>
    <mergeCell ref="H70:I70"/>
    <mergeCell ref="J70:M70"/>
    <mergeCell ref="N70:Q70"/>
    <mergeCell ref="R70:U70"/>
    <mergeCell ref="V70:Y70"/>
    <mergeCell ref="AB70:AE70"/>
    <mergeCell ref="AK70:AN70"/>
    <mergeCell ref="AO70:AR70"/>
    <mergeCell ref="AS70:AV70"/>
    <mergeCell ref="AW70:AZ70"/>
    <mergeCell ref="A71:D71"/>
    <mergeCell ref="E71:F71"/>
    <mergeCell ref="H71:I71"/>
    <mergeCell ref="J71:M71"/>
    <mergeCell ref="N71:Q71"/>
    <mergeCell ref="R71:U71"/>
    <mergeCell ref="V71:Y71"/>
    <mergeCell ref="AB71:AE71"/>
    <mergeCell ref="AK71:AN71"/>
    <mergeCell ref="AO71:AR71"/>
    <mergeCell ref="AS71:AV71"/>
    <mergeCell ref="AW71:AZ71"/>
    <mergeCell ref="A72:D72"/>
    <mergeCell ref="E72:F72"/>
    <mergeCell ref="H72:I72"/>
    <mergeCell ref="J72:M72"/>
    <mergeCell ref="N72:Q72"/>
    <mergeCell ref="R72:U72"/>
    <mergeCell ref="V72:Y72"/>
    <mergeCell ref="AB72:AE72"/>
    <mergeCell ref="AK72:AN72"/>
    <mergeCell ref="AO72:AR72"/>
    <mergeCell ref="AS72:AV72"/>
    <mergeCell ref="AW72:AZ72"/>
    <mergeCell ref="A73:D73"/>
    <mergeCell ref="E73:F73"/>
    <mergeCell ref="H73:I73"/>
    <mergeCell ref="J73:M73"/>
    <mergeCell ref="N73:Q73"/>
    <mergeCell ref="R73:U73"/>
    <mergeCell ref="V73:Y73"/>
    <mergeCell ref="AB73:AE73"/>
    <mergeCell ref="AK73:AN73"/>
    <mergeCell ref="AO73:AR73"/>
    <mergeCell ref="AS73:AV73"/>
    <mergeCell ref="AW73:AZ73"/>
    <mergeCell ref="A74:D74"/>
    <mergeCell ref="E74:F74"/>
    <mergeCell ref="H74:I74"/>
    <mergeCell ref="J74:M74"/>
    <mergeCell ref="N74:Q74"/>
    <mergeCell ref="R74:U74"/>
    <mergeCell ref="V74:Y74"/>
    <mergeCell ref="AB74:AE74"/>
    <mergeCell ref="AK74:AN74"/>
    <mergeCell ref="AO74:AR74"/>
    <mergeCell ref="AS74:AV74"/>
    <mergeCell ref="AW74:AZ74"/>
    <mergeCell ref="A75:D75"/>
    <mergeCell ref="E75:F75"/>
    <mergeCell ref="H75:I75"/>
    <mergeCell ref="J75:M75"/>
    <mergeCell ref="N75:Q75"/>
    <mergeCell ref="R75:U75"/>
    <mergeCell ref="V75:Y75"/>
    <mergeCell ref="AB75:AE75"/>
    <mergeCell ref="AK75:AN75"/>
    <mergeCell ref="AO75:AR75"/>
    <mergeCell ref="AS75:AV75"/>
    <mergeCell ref="AW75:AZ75"/>
    <mergeCell ref="A76:D76"/>
    <mergeCell ref="E76:F76"/>
    <mergeCell ref="H76:I76"/>
    <mergeCell ref="J76:M76"/>
    <mergeCell ref="N76:Q76"/>
    <mergeCell ref="R76:U76"/>
    <mergeCell ref="V76:Y76"/>
    <mergeCell ref="AB76:AE76"/>
    <mergeCell ref="AK76:AN76"/>
    <mergeCell ref="AO76:AR76"/>
    <mergeCell ref="AS76:AV76"/>
    <mergeCell ref="AW76:AZ76"/>
    <mergeCell ref="A77:D77"/>
    <mergeCell ref="E77:F77"/>
    <mergeCell ref="H77:I77"/>
    <mergeCell ref="J77:M77"/>
    <mergeCell ref="N77:Q77"/>
    <mergeCell ref="R77:U77"/>
    <mergeCell ref="V77:Y77"/>
    <mergeCell ref="AB77:AE77"/>
    <mergeCell ref="AK77:AN77"/>
    <mergeCell ref="AO77:AR77"/>
    <mergeCell ref="AS77:AV77"/>
    <mergeCell ref="AW77:AZ77"/>
    <mergeCell ref="A78:D78"/>
    <mergeCell ref="E78:F78"/>
    <mergeCell ref="H78:I78"/>
    <mergeCell ref="J78:M78"/>
    <mergeCell ref="N78:Q78"/>
    <mergeCell ref="R78:U78"/>
    <mergeCell ref="V78:Y78"/>
    <mergeCell ref="AB78:AE78"/>
    <mergeCell ref="AK78:AN78"/>
    <mergeCell ref="AO78:AR78"/>
    <mergeCell ref="AS78:AV78"/>
    <mergeCell ref="AW78:AZ78"/>
    <mergeCell ref="A79:D79"/>
    <mergeCell ref="E79:F79"/>
    <mergeCell ref="H79:I79"/>
    <mergeCell ref="J79:M79"/>
    <mergeCell ref="N79:Q79"/>
    <mergeCell ref="R79:U79"/>
    <mergeCell ref="V79:Y79"/>
    <mergeCell ref="AB79:AE79"/>
    <mergeCell ref="AK79:AN79"/>
    <mergeCell ref="AO79:AR79"/>
    <mergeCell ref="AS79:AV79"/>
    <mergeCell ref="AW79:AZ79"/>
    <mergeCell ref="A80:D80"/>
    <mergeCell ref="E80:F80"/>
    <mergeCell ref="H80:I80"/>
    <mergeCell ref="J80:M80"/>
    <mergeCell ref="N80:Q80"/>
    <mergeCell ref="R80:U80"/>
    <mergeCell ref="V80:Y80"/>
    <mergeCell ref="AB80:AE80"/>
    <mergeCell ref="AK80:AN80"/>
    <mergeCell ref="AO80:AR80"/>
    <mergeCell ref="AS80:AV80"/>
    <mergeCell ref="AW80:AZ80"/>
    <mergeCell ref="J81:M81"/>
    <mergeCell ref="N81:Q81"/>
    <mergeCell ref="R81:U81"/>
    <mergeCell ref="V81:Y81"/>
    <mergeCell ref="AB81:AE81"/>
    <mergeCell ref="AK81:AN81"/>
    <mergeCell ref="AO81:AR81"/>
    <mergeCell ref="AS81:AV81"/>
    <mergeCell ref="AW81:AZ81"/>
    <mergeCell ref="J82:M82"/>
    <mergeCell ref="N82:Q82"/>
    <mergeCell ref="R82:U82"/>
    <mergeCell ref="V82:Y82"/>
    <mergeCell ref="AK83:AN83"/>
    <mergeCell ref="AO83:AR83"/>
    <mergeCell ref="AS83:AV83"/>
    <mergeCell ref="AW83:AZ83"/>
  </mergeCells>
  <phoneticPr fontId="1" type="Hiragana"/>
  <pageMargins left="0.7" right="0.7" top="0.75" bottom="0.75" header="0.3" footer="0.3"/>
  <pageSetup paperSize="9" scale="96" fitToWidth="1" fitToHeight="1" orientation="portrait" usePrinterDefaults="1" r:id="rId1"/>
  <rowBreaks count="1" manualBreakCount="1">
    <brk id="46" max="25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利用内訳書（記載例含む）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2022-07-26T00:29:49Z</dcterms:created>
  <dcterms:modified xsi:type="dcterms:W3CDTF">2026-04-21T00:03:36Z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2026-04-21T00:03:36Z</vt:filetime>
  </property>
</Properties>
</file>